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inkhardt\Documents\werbung\Webshopdateien\"/>
    </mc:Choice>
  </mc:AlternateContent>
  <bookViews>
    <workbookView xWindow="0" yWindow="0" windowWidth="21540" windowHeight="8145"/>
  </bookViews>
  <sheets>
    <sheet name="Gesamtüberblick" sheetId="1" r:id="rId1"/>
    <sheet name="Wachstumsraten" sheetId="2" r:id="rId2"/>
  </sheets>
  <definedNames>
    <definedName name="_xlnm.Print_Area" localSheetId="0">Gesamtüberblick!$A$2:$O$136</definedName>
  </definedNames>
  <calcPr calcId="152511"/>
</workbook>
</file>

<file path=xl/calcChain.xml><?xml version="1.0" encoding="utf-8"?>
<calcChain xmlns="http://schemas.openxmlformats.org/spreadsheetml/2006/main">
  <c r="H124" i="2" l="1"/>
  <c r="G124" i="2"/>
  <c r="F124" i="2"/>
  <c r="H123" i="2"/>
  <c r="G123" i="2"/>
  <c r="F123" i="2"/>
  <c r="H122" i="2"/>
  <c r="G122" i="2"/>
  <c r="F122" i="2"/>
  <c r="H121" i="2"/>
  <c r="G121" i="2"/>
  <c r="F121" i="2"/>
  <c r="H120" i="2"/>
  <c r="G120" i="2"/>
  <c r="F120" i="2"/>
  <c r="H119" i="2"/>
  <c r="G119" i="2"/>
  <c r="F119" i="2"/>
  <c r="H118" i="2"/>
  <c r="G118" i="2"/>
  <c r="F118" i="2"/>
  <c r="H117" i="2"/>
  <c r="G117" i="2"/>
  <c r="F117" i="2"/>
  <c r="H115" i="2"/>
  <c r="G115" i="2"/>
  <c r="F115" i="2"/>
  <c r="H108" i="2"/>
  <c r="G108" i="2"/>
  <c r="F108" i="2"/>
  <c r="H107" i="2"/>
  <c r="G107" i="2"/>
  <c r="F107" i="2"/>
  <c r="H106" i="2"/>
  <c r="G106" i="2"/>
  <c r="F106" i="2"/>
  <c r="H105" i="2"/>
  <c r="G105" i="2"/>
  <c r="F105" i="2"/>
  <c r="H104" i="2"/>
  <c r="G104" i="2"/>
  <c r="F104" i="2"/>
  <c r="H103" i="2"/>
  <c r="G103" i="2"/>
  <c r="F103" i="2"/>
  <c r="H102" i="2"/>
  <c r="G102" i="2"/>
  <c r="F102" i="2"/>
  <c r="H101" i="2"/>
  <c r="G101" i="2"/>
  <c r="F101" i="2"/>
  <c r="H99" i="2"/>
  <c r="G99" i="2"/>
  <c r="F99" i="2"/>
  <c r="H92" i="2"/>
  <c r="G92" i="2"/>
  <c r="F92" i="2"/>
  <c r="H91" i="2"/>
  <c r="G91" i="2"/>
  <c r="F91" i="2"/>
  <c r="H90" i="2"/>
  <c r="G90" i="2"/>
  <c r="F90" i="2"/>
  <c r="H89" i="2"/>
  <c r="G89" i="2"/>
  <c r="F89" i="2"/>
  <c r="H88" i="2"/>
  <c r="G88" i="2"/>
  <c r="F88" i="2"/>
  <c r="H87" i="2"/>
  <c r="H86" i="2"/>
  <c r="E85" i="2"/>
  <c r="G85" i="2" s="1"/>
  <c r="D85" i="2"/>
  <c r="F85" i="2" s="1"/>
  <c r="H84" i="2"/>
  <c r="H83" i="2"/>
  <c r="H82" i="2"/>
  <c r="G82" i="2"/>
  <c r="F82" i="2"/>
  <c r="H81" i="2"/>
  <c r="H80" i="2"/>
  <c r="H79" i="2"/>
  <c r="G79" i="2"/>
  <c r="F79" i="2"/>
  <c r="H78" i="2"/>
  <c r="G78" i="2"/>
  <c r="F78" i="2"/>
  <c r="H77" i="2"/>
  <c r="G77" i="2"/>
  <c r="F77" i="2"/>
  <c r="H76" i="2"/>
  <c r="G76" i="2"/>
  <c r="F76" i="2"/>
  <c r="H75" i="2"/>
  <c r="G75" i="2"/>
  <c r="F75" i="2"/>
  <c r="H74" i="2"/>
  <c r="G74" i="2"/>
  <c r="F74" i="2"/>
  <c r="H73" i="2"/>
  <c r="G73" i="2"/>
  <c r="F73" i="2"/>
  <c r="H72" i="2"/>
  <c r="G72" i="2"/>
  <c r="F72" i="2"/>
  <c r="E71" i="2"/>
  <c r="G71" i="2" s="1"/>
  <c r="D71" i="2"/>
  <c r="F71" i="2" s="1"/>
  <c r="H70" i="2"/>
  <c r="H69" i="2"/>
  <c r="H68" i="2"/>
  <c r="H67" i="2"/>
  <c r="H66" i="2"/>
  <c r="H65" i="2"/>
  <c r="H64" i="2"/>
  <c r="H63" i="2"/>
  <c r="G63" i="2"/>
  <c r="F63" i="2"/>
  <c r="H62" i="2"/>
  <c r="G62" i="2"/>
  <c r="F62" i="2"/>
  <c r="H60" i="2"/>
  <c r="G60" i="2"/>
  <c r="F60" i="2"/>
  <c r="H53" i="2"/>
  <c r="G53" i="2"/>
  <c r="F53" i="2"/>
  <c r="H52" i="2"/>
  <c r="G52" i="2"/>
  <c r="F52" i="2"/>
  <c r="H51" i="2"/>
  <c r="G51" i="2"/>
  <c r="F51" i="2"/>
  <c r="H50" i="2"/>
  <c r="G50" i="2"/>
  <c r="F50" i="2"/>
  <c r="F48" i="2"/>
  <c r="E48" i="2"/>
  <c r="H48" i="2" s="1"/>
  <c r="H41" i="2"/>
  <c r="G41" i="2"/>
  <c r="F41" i="2"/>
  <c r="H40" i="2"/>
  <c r="G40" i="2"/>
  <c r="F40" i="2"/>
  <c r="H39" i="2"/>
  <c r="G39" i="2"/>
  <c r="F39" i="2"/>
  <c r="H38" i="2"/>
  <c r="G38" i="2"/>
  <c r="F38" i="2"/>
  <c r="H37" i="2"/>
  <c r="G37" i="2"/>
  <c r="F37" i="2"/>
  <c r="H36" i="2"/>
  <c r="H35" i="2"/>
  <c r="H34" i="2"/>
  <c r="G34" i="2"/>
  <c r="F34" i="2"/>
  <c r="H33" i="2"/>
  <c r="H32" i="2"/>
  <c r="H31" i="2"/>
  <c r="G31" i="2"/>
  <c r="F31" i="2"/>
  <c r="H30" i="2"/>
  <c r="H29" i="2"/>
  <c r="H28" i="2"/>
  <c r="G28" i="2"/>
  <c r="F28" i="2"/>
  <c r="H27" i="2"/>
  <c r="G27" i="2"/>
  <c r="F27" i="2"/>
  <c r="H26" i="2"/>
  <c r="G26" i="2"/>
  <c r="F26" i="2"/>
  <c r="H25" i="2"/>
  <c r="G25" i="2"/>
  <c r="F25" i="2"/>
  <c r="H24" i="2"/>
  <c r="G24" i="2"/>
  <c r="F24" i="2"/>
  <c r="H23" i="2"/>
  <c r="G23" i="2"/>
  <c r="F23" i="2"/>
  <c r="H22" i="2"/>
  <c r="G22" i="2"/>
  <c r="F22" i="2"/>
  <c r="H21" i="2"/>
  <c r="G21" i="2"/>
  <c r="F21" i="2"/>
  <c r="H20" i="2"/>
  <c r="G20" i="2"/>
  <c r="F20" i="2"/>
  <c r="H19" i="2"/>
  <c r="H18" i="2"/>
  <c r="H17" i="2"/>
  <c r="H16" i="2"/>
  <c r="H15" i="2"/>
  <c r="H14" i="2"/>
  <c r="H13" i="2"/>
  <c r="H12" i="2"/>
  <c r="G12" i="2"/>
  <c r="F12" i="2"/>
  <c r="H11" i="2"/>
  <c r="G11" i="2"/>
  <c r="F11" i="2"/>
  <c r="H9" i="2"/>
  <c r="G9" i="2"/>
  <c r="F9" i="2"/>
  <c r="G48" i="2" l="1"/>
  <c r="H71" i="2"/>
  <c r="H85" i="2"/>
  <c r="N100" i="1"/>
  <c r="N99" i="1"/>
  <c r="I99" i="1"/>
  <c r="I59" i="1"/>
  <c r="N51" i="1"/>
  <c r="M51" i="1"/>
  <c r="N60" i="1" s="1"/>
  <c r="N44" i="1"/>
  <c r="N45" i="1"/>
  <c r="I44" i="1"/>
  <c r="N13" i="1"/>
  <c r="N15" i="1"/>
  <c r="N16" i="1"/>
  <c r="N17" i="1"/>
  <c r="N18" i="1"/>
  <c r="N19" i="1"/>
  <c r="N20" i="1"/>
  <c r="N21" i="1"/>
  <c r="N22" i="1"/>
  <c r="N23" i="1"/>
  <c r="N24" i="1"/>
  <c r="N25" i="1"/>
  <c r="N26" i="1"/>
  <c r="N27" i="1"/>
  <c r="N28" i="1"/>
  <c r="N29" i="1"/>
  <c r="N30" i="1"/>
  <c r="N31" i="1"/>
  <c r="N32" i="1"/>
  <c r="N33" i="1"/>
  <c r="N34" i="1"/>
  <c r="N35" i="1"/>
  <c r="N36" i="1"/>
  <c r="N37" i="1"/>
  <c r="N38" i="1"/>
  <c r="N39" i="1"/>
  <c r="N40" i="1"/>
  <c r="N41" i="1"/>
  <c r="N14" i="1"/>
  <c r="N59" i="1" l="1"/>
  <c r="N11" i="1"/>
  <c r="I124" i="1" l="1"/>
  <c r="I125" i="1"/>
  <c r="I126" i="1"/>
  <c r="I127" i="1"/>
  <c r="I128" i="1"/>
  <c r="I129" i="1"/>
  <c r="I130" i="1"/>
  <c r="I131" i="1"/>
  <c r="I14" i="1"/>
  <c r="I15" i="1"/>
  <c r="I16" i="1"/>
  <c r="I17" i="1"/>
  <c r="I18" i="1"/>
  <c r="I19" i="1"/>
  <c r="I20" i="1"/>
  <c r="I21" i="1"/>
  <c r="I22" i="1"/>
  <c r="I23" i="1"/>
  <c r="I24" i="1"/>
  <c r="I25" i="1"/>
  <c r="I26" i="1"/>
  <c r="I27" i="1"/>
  <c r="I28" i="1"/>
  <c r="I29" i="1"/>
  <c r="I30" i="1"/>
  <c r="I31" i="1"/>
  <c r="I32" i="1"/>
  <c r="I33" i="1"/>
  <c r="I34" i="1"/>
  <c r="I35" i="1"/>
  <c r="I36" i="1"/>
  <c r="I37" i="1"/>
  <c r="I38" i="1"/>
  <c r="I39" i="1"/>
  <c r="I40" i="1"/>
  <c r="I41" i="1"/>
  <c r="I13" i="1"/>
  <c r="I122" i="1" l="1"/>
  <c r="I11" i="1"/>
</calcChain>
</file>

<file path=xl/sharedStrings.xml><?xml version="1.0" encoding="utf-8"?>
<sst xmlns="http://schemas.openxmlformats.org/spreadsheetml/2006/main" count="435" uniqueCount="128">
  <si>
    <t>Anzahl der Angebote nach Fächern differenziert</t>
  </si>
  <si>
    <t>Fach</t>
  </si>
  <si>
    <t>Anzahl der Angebote</t>
  </si>
  <si>
    <t>Prozentualer Anteil</t>
  </si>
  <si>
    <t>Gesamt</t>
  </si>
  <si>
    <t>Mathematik</t>
  </si>
  <si>
    <t>Biologie</t>
  </si>
  <si>
    <t>Chemie</t>
  </si>
  <si>
    <t>Physik</t>
  </si>
  <si>
    <t>Deutsch</t>
  </si>
  <si>
    <t>Fremdsprachen</t>
  </si>
  <si>
    <t>Erdkunde</t>
  </si>
  <si>
    <t>Geschichte</t>
  </si>
  <si>
    <t>Politik</t>
  </si>
  <si>
    <t>Wirtschaft</t>
  </si>
  <si>
    <t>Sozialkunde</t>
  </si>
  <si>
    <t>Religion/Ethik</t>
  </si>
  <si>
    <t>Recht</t>
  </si>
  <si>
    <t>Kunst</t>
  </si>
  <si>
    <t>Musik</t>
  </si>
  <si>
    <t>Sport</t>
  </si>
  <si>
    <t>Hauswirtschaft</t>
  </si>
  <si>
    <t>Sonstiges</t>
  </si>
  <si>
    <t>Keine Angabe</t>
  </si>
  <si>
    <t>Anbieteranzahl</t>
  </si>
  <si>
    <t>Deutsch als Fremdsprache</t>
  </si>
  <si>
    <t>Englisch</t>
  </si>
  <si>
    <t>Latein</t>
  </si>
  <si>
    <t>Französisch</t>
  </si>
  <si>
    <t>Spanisch</t>
  </si>
  <si>
    <t>Italienisch</t>
  </si>
  <si>
    <t>Sonstige Fremdsprachen</t>
  </si>
  <si>
    <t>Wirtschaft / Recht</t>
  </si>
  <si>
    <t>Informatik</t>
  </si>
  <si>
    <t>Natur &amp; Technik</t>
  </si>
  <si>
    <t>Religion</t>
  </si>
  <si>
    <t>Ethik</t>
  </si>
  <si>
    <t>Handarbeit / Werken</t>
  </si>
  <si>
    <t>HSU</t>
  </si>
  <si>
    <t>Sonstige</t>
  </si>
  <si>
    <t>Anzahl der Anbieter nach Fächern differenziert</t>
  </si>
  <si>
    <t>Gesamt:</t>
  </si>
  <si>
    <t xml:space="preserve">Mathematik: </t>
  </si>
  <si>
    <t xml:space="preserve">Deutsch: </t>
  </si>
  <si>
    <t xml:space="preserve">Deutsch als Fremdsprache: </t>
  </si>
  <si>
    <t>Englisch:</t>
  </si>
  <si>
    <t xml:space="preserve">Latein: </t>
  </si>
  <si>
    <t>Französisch:</t>
  </si>
  <si>
    <t xml:space="preserve">Spanisch: </t>
  </si>
  <si>
    <t>Italienisch:</t>
  </si>
  <si>
    <t>Chemie:</t>
  </si>
  <si>
    <t>Biologie:</t>
  </si>
  <si>
    <t>Physik:</t>
  </si>
  <si>
    <t xml:space="preserve">Erdkunde / Geografie: </t>
  </si>
  <si>
    <t>Geschichte:</t>
  </si>
  <si>
    <t>Wirtschaft / Recht:</t>
  </si>
  <si>
    <t>Politik:</t>
  </si>
  <si>
    <t>Sozialkunde:</t>
  </si>
  <si>
    <t>Informatik:</t>
  </si>
  <si>
    <t>Natur &amp; Technik:</t>
  </si>
  <si>
    <t>Kunst:</t>
  </si>
  <si>
    <t>Religion:</t>
  </si>
  <si>
    <t>Ethik:</t>
  </si>
  <si>
    <t>Handarbeit / Werken:</t>
  </si>
  <si>
    <t>HSU:</t>
  </si>
  <si>
    <t>Musik:</t>
  </si>
  <si>
    <t>Sport:</t>
  </si>
  <si>
    <t xml:space="preserve">Sonstige: </t>
  </si>
  <si>
    <t xml:space="preserve">Keine Angabe: </t>
  </si>
  <si>
    <t>Anzahl der Anbieter</t>
  </si>
  <si>
    <t>Nationalität der Anbieter</t>
  </si>
  <si>
    <t>Nationalität</t>
  </si>
  <si>
    <t>Anzahl</t>
  </si>
  <si>
    <t>Österreichisch</t>
  </si>
  <si>
    <t>Schweizerdeutsch</t>
  </si>
  <si>
    <t>International</t>
  </si>
  <si>
    <t>deutsch</t>
  </si>
  <si>
    <t>österreichisch</t>
  </si>
  <si>
    <t>schweizerdeutsch</t>
  </si>
  <si>
    <t>international</t>
  </si>
  <si>
    <t>Wachstumsrate der Gesamtzahl an Anbietern</t>
  </si>
  <si>
    <t>Wachstumsrate der Anbieter nach Fächer</t>
  </si>
  <si>
    <t>Anzahl der Anbieter nach Gruppen differenziert</t>
  </si>
  <si>
    <t>Gruppe</t>
  </si>
  <si>
    <t>Plattformen</t>
  </si>
  <si>
    <t>Unternehmen</t>
  </si>
  <si>
    <t>Vereine und Stiftungen</t>
  </si>
  <si>
    <t>Privatpersonen</t>
  </si>
  <si>
    <t>Kommerzielle Anbieter</t>
  </si>
  <si>
    <t>Öffentliche Anbieter</t>
  </si>
  <si>
    <t>Verlage</t>
  </si>
  <si>
    <t>Kirchen</t>
  </si>
  <si>
    <t>Gruppenzugehörigkeit</t>
  </si>
  <si>
    <t>Anzahl der Angebote nach Gruppen differenziert</t>
  </si>
  <si>
    <t>Wachstumsrate der Gesamtanzahl der Angebote</t>
  </si>
  <si>
    <t>Fremdsprachen gesamt</t>
  </si>
  <si>
    <t>Angebote 2011</t>
  </si>
  <si>
    <t>Angebote 2012</t>
  </si>
  <si>
    <t>Hauswirtschaft:</t>
  </si>
  <si>
    <t>Sonstige Fremdsprachen:</t>
  </si>
  <si>
    <t>2011 auf 2012</t>
  </si>
  <si>
    <t>2012 auf 2013</t>
  </si>
  <si>
    <t>2011 auf 2013</t>
  </si>
  <si>
    <t>Wachstumsrate 2011 auf 2012</t>
  </si>
  <si>
    <t>Wachstumsrate 2011 auf 2013</t>
  </si>
  <si>
    <t>Wachstumsrate 2012 auf 2013</t>
  </si>
  <si>
    <t>Anbieterzahl</t>
  </si>
  <si>
    <t>Anzahl 2011</t>
  </si>
  <si>
    <t>Anzahl 2012</t>
  </si>
  <si>
    <t>Anzahl 2013</t>
  </si>
  <si>
    <t>Angebotsanzahl</t>
  </si>
  <si>
    <t>Wachstumsraten</t>
  </si>
  <si>
    <t>Erdkunde / Geografie</t>
  </si>
  <si>
    <t>Angebote 2013</t>
  </si>
  <si>
    <t>Anbieter 2011</t>
  </si>
  <si>
    <t>Anbieter 2012</t>
  </si>
  <si>
    <t>Anbieter 2013</t>
  </si>
  <si>
    <t xml:space="preserve">Spanisch </t>
  </si>
  <si>
    <t xml:space="preserve">Mathematik </t>
  </si>
  <si>
    <t xml:space="preserve">Erdkunde/Geografie </t>
  </si>
  <si>
    <t>Wirtschaft/Recht</t>
  </si>
  <si>
    <t>Handarbeit/Werken</t>
  </si>
  <si>
    <t xml:space="preserve">Deutsch als Fremdsprache </t>
  </si>
  <si>
    <t>Erdkunde/Geografie</t>
  </si>
  <si>
    <t>Ergebnisse der Marktsichtungen von 2011, 2012 &amp; 2013 im Überblick</t>
  </si>
  <si>
    <t>Inhalte dürfen nur nach vorheriger Genehmigung verwendet werden!</t>
  </si>
  <si>
    <t>Anhang zur Dissertation von Dominik Neumann: 
Bildungsmedien Online
Kostenloses Lehrmaterial aus dem Internet: 
Marktsichtung und empirische Nutzungsanalyse</t>
  </si>
  <si>
    <t>Universität Augsburg
Lehrstuhl für Pädagogik
Prof. Dr. Eva Matthes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</si>
</sst>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sz val="10"/>
      <name val="Calibri"/>
      <family val="2"/>
      <scheme val="minor"/>
    </font>
    <font>
      <i/>
      <sz val="9"/>
      <name val="Calibri"/>
      <family val="2"/>
      <scheme val="minor"/>
    </font>
    <font>
      <sz val="10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FFFF00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2" fillId="0" borderId="0"/>
  </cellStyleXfs>
  <cellXfs count="115">
    <xf numFmtId="0" fontId="0" fillId="0" borderId="0" xfId="0"/>
    <xf numFmtId="2" fontId="1" fillId="0" borderId="0" xfId="0" applyNumberFormat="1" applyFont="1" applyFill="1" applyBorder="1"/>
    <xf numFmtId="3" fontId="7" fillId="0" borderId="0" xfId="1" applyNumberFormat="1" applyFont="1" applyBorder="1" applyAlignment="1">
      <alignment horizontal="right"/>
    </xf>
    <xf numFmtId="3" fontId="7" fillId="0" borderId="4" xfId="1" applyNumberFormat="1" applyFont="1" applyBorder="1" applyAlignment="1">
      <alignment horizontal="right"/>
    </xf>
    <xf numFmtId="0" fontId="6" fillId="0" borderId="1" xfId="2" applyFont="1" applyBorder="1" applyAlignment="1">
      <alignment horizontal="left" vertical="center"/>
    </xf>
    <xf numFmtId="0" fontId="6" fillId="0" borderId="3" xfId="2" applyFont="1" applyBorder="1" applyAlignment="1">
      <alignment horizontal="left" vertical="center"/>
    </xf>
    <xf numFmtId="3" fontId="7" fillId="0" borderId="1" xfId="1" applyNumberFormat="1" applyFont="1" applyBorder="1" applyAlignment="1">
      <alignment horizontal="left" vertical="center"/>
    </xf>
    <xf numFmtId="2" fontId="1" fillId="3" borderId="10" xfId="0" applyNumberFormat="1" applyFont="1" applyFill="1" applyBorder="1"/>
    <xf numFmtId="0" fontId="1" fillId="3" borderId="11" xfId="0" applyFont="1" applyFill="1" applyBorder="1"/>
    <xf numFmtId="0" fontId="1" fillId="3" borderId="12" xfId="0" applyFont="1" applyFill="1" applyBorder="1"/>
    <xf numFmtId="2" fontId="1" fillId="3" borderId="12" xfId="0" applyNumberFormat="1" applyFont="1" applyFill="1" applyBorder="1"/>
    <xf numFmtId="2" fontId="1" fillId="3" borderId="13" xfId="0" applyNumberFormat="1" applyFont="1" applyFill="1" applyBorder="1"/>
    <xf numFmtId="0" fontId="1" fillId="3" borderId="9" xfId="0" applyFont="1" applyFill="1" applyBorder="1" applyAlignment="1">
      <alignment vertical="center"/>
    </xf>
    <xf numFmtId="0" fontId="1" fillId="3" borderId="14" xfId="0" applyFont="1" applyFill="1" applyBorder="1" applyAlignment="1">
      <alignment vertical="center"/>
    </xf>
    <xf numFmtId="0" fontId="7" fillId="2" borderId="7" xfId="1" applyFont="1" applyFill="1" applyBorder="1" applyAlignment="1">
      <alignment horizontal="right" vertical="center"/>
    </xf>
    <xf numFmtId="0" fontId="0" fillId="0" borderId="0" xfId="0" applyFont="1"/>
    <xf numFmtId="0" fontId="0" fillId="0" borderId="0" xfId="0" applyFont="1" applyAlignment="1">
      <alignment vertical="center"/>
    </xf>
    <xf numFmtId="3" fontId="0" fillId="0" borderId="0" xfId="0" applyNumberFormat="1" applyFont="1"/>
    <xf numFmtId="0" fontId="0" fillId="4" borderId="7" xfId="0" applyFont="1" applyFill="1" applyBorder="1"/>
    <xf numFmtId="0" fontId="0" fillId="0" borderId="7" xfId="0" applyFont="1" applyFill="1" applyBorder="1"/>
    <xf numFmtId="0" fontId="0" fillId="4" borderId="7" xfId="0" applyFont="1" applyFill="1" applyBorder="1" applyAlignment="1">
      <alignment vertical="center"/>
    </xf>
    <xf numFmtId="0" fontId="8" fillId="0" borderId="0" xfId="1" applyFont="1" applyBorder="1"/>
    <xf numFmtId="0" fontId="7" fillId="0" borderId="0" xfId="1" applyFont="1" applyBorder="1"/>
    <xf numFmtId="0" fontId="7" fillId="0" borderId="0" xfId="1" applyFont="1"/>
    <xf numFmtId="0" fontId="0" fillId="2" borderId="6" xfId="0" applyFont="1" applyFill="1" applyBorder="1" applyAlignment="1">
      <alignment horizontal="left" vertical="center"/>
    </xf>
    <xf numFmtId="0" fontId="7" fillId="0" borderId="1" xfId="1" applyFont="1" applyBorder="1"/>
    <xf numFmtId="0" fontId="7" fillId="0" borderId="2" xfId="1" applyFont="1" applyBorder="1"/>
    <xf numFmtId="0" fontId="0" fillId="0" borderId="1" xfId="0" applyFont="1" applyBorder="1" applyAlignment="1">
      <alignment horizontal="left" vertical="center"/>
    </xf>
    <xf numFmtId="0" fontId="0" fillId="0" borderId="0" xfId="0" applyFont="1" applyBorder="1"/>
    <xf numFmtId="0" fontId="0" fillId="0" borderId="2" xfId="0" applyFont="1" applyBorder="1"/>
    <xf numFmtId="0" fontId="0" fillId="0" borderId="0" xfId="0" applyFont="1" applyBorder="1" applyAlignment="1">
      <alignment vertical="center"/>
    </xf>
    <xf numFmtId="3" fontId="0" fillId="0" borderId="2" xfId="0" applyNumberFormat="1" applyFont="1" applyBorder="1"/>
    <xf numFmtId="0" fontId="0" fillId="0" borderId="1" xfId="0" applyFont="1" applyBorder="1" applyAlignment="1">
      <alignment vertical="center"/>
    </xf>
    <xf numFmtId="3" fontId="0" fillId="0" borderId="0" xfId="0" applyNumberFormat="1" applyFont="1" applyBorder="1"/>
    <xf numFmtId="164" fontId="7" fillId="0" borderId="2" xfId="1" applyNumberFormat="1" applyFont="1" applyBorder="1" applyAlignment="1">
      <alignment horizontal="right"/>
    </xf>
    <xf numFmtId="0" fontId="6" fillId="0" borderId="1" xfId="2" applyFont="1" applyBorder="1" applyAlignment="1">
      <alignment horizontal="left" vertical="center" wrapText="1"/>
    </xf>
    <xf numFmtId="164" fontId="0" fillId="0" borderId="2" xfId="0" applyNumberFormat="1" applyFont="1" applyBorder="1" applyAlignment="1">
      <alignment horizontal="right"/>
    </xf>
    <xf numFmtId="0" fontId="6" fillId="0" borderId="1" xfId="2" applyFont="1" applyBorder="1"/>
    <xf numFmtId="0" fontId="6" fillId="0" borderId="1" xfId="2" applyFont="1" applyFill="1" applyBorder="1"/>
    <xf numFmtId="0" fontId="6" fillId="0" borderId="3" xfId="2" applyFont="1" applyBorder="1" applyAlignment="1">
      <alignment vertical="center"/>
    </xf>
    <xf numFmtId="164" fontId="7" fillId="0" borderId="5" xfId="1" applyNumberFormat="1" applyFont="1" applyBorder="1" applyAlignment="1">
      <alignment horizontal="right"/>
    </xf>
    <xf numFmtId="0" fontId="6" fillId="0" borderId="3" xfId="2" applyFont="1" applyBorder="1" applyAlignment="1">
      <alignment horizontal="left" vertical="center" wrapText="1"/>
    </xf>
    <xf numFmtId="164" fontId="0" fillId="0" borderId="5" xfId="0" applyNumberFormat="1" applyFont="1" applyBorder="1" applyAlignment="1">
      <alignment horizontal="right"/>
    </xf>
    <xf numFmtId="0" fontId="0" fillId="3" borderId="12" xfId="0" applyFont="1" applyFill="1" applyBorder="1"/>
    <xf numFmtId="164" fontId="7" fillId="0" borderId="0" xfId="1" applyNumberFormat="1" applyFont="1" applyBorder="1"/>
    <xf numFmtId="164" fontId="7" fillId="0" borderId="2" xfId="1" applyNumberFormat="1" applyFont="1" applyBorder="1"/>
    <xf numFmtId="1" fontId="7" fillId="0" borderId="0" xfId="1" applyNumberFormat="1" applyFont="1" applyBorder="1"/>
    <xf numFmtId="2" fontId="7" fillId="0" borderId="2" xfId="1" applyNumberFormat="1" applyFont="1" applyBorder="1"/>
    <xf numFmtId="0" fontId="6" fillId="0" borderId="3" xfId="2" applyFont="1" applyBorder="1"/>
    <xf numFmtId="1" fontId="7" fillId="0" borderId="4" xfId="1" applyNumberFormat="1" applyFont="1" applyBorder="1"/>
    <xf numFmtId="164" fontId="7" fillId="0" borderId="5" xfId="1" applyNumberFormat="1" applyFont="1" applyBorder="1"/>
    <xf numFmtId="0" fontId="7" fillId="0" borderId="3" xfId="1" applyFont="1" applyBorder="1"/>
    <xf numFmtId="0" fontId="7" fillId="0" borderId="4" xfId="1" applyFont="1" applyBorder="1"/>
    <xf numFmtId="2" fontId="7" fillId="0" borderId="5" xfId="1" applyNumberFormat="1" applyFont="1" applyBorder="1"/>
    <xf numFmtId="0" fontId="6" fillId="0" borderId="0" xfId="2" applyFont="1" applyBorder="1"/>
    <xf numFmtId="0" fontId="8" fillId="0" borderId="0" xfId="1" applyFont="1"/>
    <xf numFmtId="0" fontId="7" fillId="0" borderId="0" xfId="1" applyFont="1" applyFill="1" applyBorder="1"/>
    <xf numFmtId="0" fontId="0" fillId="0" borderId="1" xfId="0" applyFont="1" applyBorder="1"/>
    <xf numFmtId="164" fontId="0" fillId="0" borderId="2" xfId="0" applyNumberFormat="1" applyFont="1" applyBorder="1"/>
    <xf numFmtId="0" fontId="9" fillId="0" borderId="1" xfId="2" applyFont="1" applyBorder="1" applyAlignment="1">
      <alignment horizontal="left" vertical="center" wrapText="1"/>
    </xf>
    <xf numFmtId="0" fontId="9" fillId="0" borderId="1" xfId="2" applyFont="1" applyFill="1" applyBorder="1" applyAlignment="1">
      <alignment horizontal="left" vertical="center" wrapText="1"/>
    </xf>
    <xf numFmtId="164" fontId="7" fillId="0" borderId="2" xfId="1" applyNumberFormat="1" applyFont="1" applyFill="1" applyBorder="1"/>
    <xf numFmtId="0" fontId="7" fillId="0" borderId="1" xfId="1" applyFont="1" applyBorder="1" applyAlignment="1">
      <alignment horizontal="left" vertical="center" wrapText="1"/>
    </xf>
    <xf numFmtId="0" fontId="9" fillId="0" borderId="3" xfId="2" applyFont="1" applyBorder="1" applyAlignment="1">
      <alignment horizontal="left" vertical="center" wrapText="1"/>
    </xf>
    <xf numFmtId="0" fontId="7" fillId="0" borderId="0" xfId="1" applyFont="1" applyBorder="1" applyAlignment="1">
      <alignment horizontal="left" vertical="center"/>
    </xf>
    <xf numFmtId="2" fontId="7" fillId="0" borderId="0" xfId="1" applyNumberFormat="1" applyFont="1" applyBorder="1"/>
    <xf numFmtId="2" fontId="7" fillId="0" borderId="0" xfId="1" applyNumberFormat="1" applyFont="1"/>
    <xf numFmtId="49" fontId="7" fillId="0" borderId="0" xfId="1" applyNumberFormat="1" applyFont="1" applyBorder="1"/>
    <xf numFmtId="0" fontId="0" fillId="0" borderId="0" xfId="0" applyFont="1" applyFill="1" applyBorder="1"/>
    <xf numFmtId="2" fontId="10" fillId="0" borderId="0" xfId="0" applyNumberFormat="1" applyFont="1" applyBorder="1"/>
    <xf numFmtId="2" fontId="10" fillId="0" borderId="2" xfId="0" applyNumberFormat="1" applyFont="1" applyBorder="1"/>
    <xf numFmtId="2" fontId="10" fillId="0" borderId="4" xfId="0" applyNumberFormat="1" applyFont="1" applyBorder="1"/>
    <xf numFmtId="2" fontId="10" fillId="0" borderId="5" xfId="0" applyNumberFormat="1" applyFont="1" applyBorder="1"/>
    <xf numFmtId="0" fontId="0" fillId="2" borderId="6" xfId="0" applyFont="1" applyFill="1" applyBorder="1" applyAlignment="1">
      <alignment horizontal="left" vertical="center" wrapText="1"/>
    </xf>
    <xf numFmtId="0" fontId="0" fillId="0" borderId="1" xfId="0" applyFont="1" applyBorder="1" applyAlignment="1">
      <alignment vertical="center" wrapText="1"/>
    </xf>
    <xf numFmtId="0" fontId="0" fillId="0" borderId="0" xfId="0" applyFont="1" applyBorder="1" applyAlignment="1">
      <alignment wrapText="1"/>
    </xf>
    <xf numFmtId="3" fontId="0" fillId="0" borderId="0" xfId="0" applyNumberFormat="1" applyFont="1" applyBorder="1" applyAlignment="1">
      <alignment wrapText="1"/>
    </xf>
    <xf numFmtId="0" fontId="0" fillId="0" borderId="2" xfId="0" applyFont="1" applyBorder="1" applyAlignment="1">
      <alignment wrapText="1"/>
    </xf>
    <xf numFmtId="3" fontId="7" fillId="0" borderId="0" xfId="1" applyNumberFormat="1" applyFont="1" applyBorder="1" applyAlignment="1">
      <alignment horizontal="right" wrapText="1"/>
    </xf>
    <xf numFmtId="2" fontId="10" fillId="0" borderId="0" xfId="0" applyNumberFormat="1" applyFont="1" applyBorder="1" applyAlignment="1">
      <alignment wrapText="1"/>
    </xf>
    <xf numFmtId="2" fontId="10" fillId="0" borderId="2" xfId="0" applyNumberFormat="1" applyFont="1" applyBorder="1" applyAlignment="1">
      <alignment wrapText="1"/>
    </xf>
    <xf numFmtId="0" fontId="0" fillId="0" borderId="1" xfId="0" applyFont="1" applyBorder="1" applyAlignment="1">
      <alignment horizontal="left" vertical="center" wrapText="1"/>
    </xf>
    <xf numFmtId="3" fontId="7" fillId="0" borderId="1" xfId="1" applyNumberFormat="1" applyFont="1" applyBorder="1" applyAlignment="1">
      <alignment horizontal="left" vertical="center" wrapText="1"/>
    </xf>
    <xf numFmtId="3" fontId="7" fillId="0" borderId="4" xfId="1" applyNumberFormat="1" applyFont="1" applyBorder="1" applyAlignment="1">
      <alignment horizontal="right" wrapText="1"/>
    </xf>
    <xf numFmtId="2" fontId="10" fillId="0" borderId="4" xfId="0" applyNumberFormat="1" applyFont="1" applyBorder="1" applyAlignment="1">
      <alignment wrapText="1"/>
    </xf>
    <xf numFmtId="2" fontId="10" fillId="0" borderId="5" xfId="0" applyNumberFormat="1" applyFont="1" applyBorder="1" applyAlignment="1">
      <alignment wrapText="1"/>
    </xf>
    <xf numFmtId="3" fontId="0" fillId="4" borderId="15" xfId="0" applyNumberFormat="1" applyFont="1" applyFill="1" applyBorder="1"/>
    <xf numFmtId="0" fontId="7" fillId="2" borderId="8" xfId="1" applyFont="1" applyFill="1" applyBorder="1" applyAlignment="1"/>
    <xf numFmtId="0" fontId="7" fillId="2" borderId="7" xfId="1" applyFont="1" applyFill="1" applyBorder="1" applyAlignment="1"/>
    <xf numFmtId="0" fontId="7" fillId="2" borderId="6" xfId="1" applyFont="1" applyFill="1" applyBorder="1" applyAlignment="1">
      <alignment horizontal="left" vertical="center"/>
    </xf>
    <xf numFmtId="0" fontId="0" fillId="2" borderId="7" xfId="0" applyFont="1" applyFill="1" applyBorder="1" applyAlignment="1">
      <alignment horizontal="right" vertical="center"/>
    </xf>
    <xf numFmtId="0" fontId="0" fillId="2" borderId="8" xfId="0" applyFont="1" applyFill="1" applyBorder="1" applyAlignment="1">
      <alignment horizontal="right" vertic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7" fillId="2" borderId="8" xfId="1" applyFont="1" applyFill="1" applyBorder="1" applyAlignment="1">
      <alignment horizontal="right" vertical="center"/>
    </xf>
    <xf numFmtId="0" fontId="7" fillId="2" borderId="6" xfId="1" applyFont="1" applyFill="1" applyBorder="1" applyAlignment="1">
      <alignment vertical="center"/>
    </xf>
    <xf numFmtId="164" fontId="7" fillId="2" borderId="8" xfId="1" applyNumberFormat="1" applyFont="1" applyFill="1" applyBorder="1" applyAlignment="1">
      <alignment vertical="center"/>
    </xf>
    <xf numFmtId="164" fontId="7" fillId="2" borderId="8" xfId="1" applyNumberFormat="1" applyFont="1" applyFill="1" applyBorder="1" applyAlignment="1">
      <alignment horizontal="right" vertical="center"/>
    </xf>
    <xf numFmtId="0" fontId="0" fillId="2" borderId="7" xfId="0" applyFont="1" applyFill="1" applyBorder="1" applyAlignment="1">
      <alignment horizontal="right" vertical="center" wrapText="1"/>
    </xf>
    <xf numFmtId="3" fontId="0" fillId="2" borderId="7" xfId="0" applyNumberFormat="1" applyFont="1" applyFill="1" applyBorder="1" applyAlignment="1">
      <alignment horizontal="right" vertical="center" wrapText="1"/>
    </xf>
    <xf numFmtId="0" fontId="0" fillId="2" borderId="7" xfId="0" applyFont="1" applyFill="1" applyBorder="1" applyAlignment="1">
      <alignment vertical="center" wrapText="1"/>
    </xf>
    <xf numFmtId="0" fontId="0" fillId="2" borderId="8" xfId="0" applyFont="1" applyFill="1" applyBorder="1" applyAlignment="1">
      <alignment vertical="center" wrapText="1"/>
    </xf>
    <xf numFmtId="3" fontId="0" fillId="2" borderId="7" xfId="0" applyNumberFormat="1" applyFont="1" applyFill="1" applyBorder="1" applyAlignment="1">
      <alignment vertical="center" wrapText="1"/>
    </xf>
    <xf numFmtId="0" fontId="0" fillId="2" borderId="8" xfId="0" applyFont="1" applyFill="1" applyBorder="1" applyAlignment="1">
      <alignment horizontal="right" vertical="center" wrapText="1"/>
    </xf>
    <xf numFmtId="0" fontId="11" fillId="3" borderId="7" xfId="0" applyFont="1" applyFill="1" applyBorder="1" applyAlignment="1">
      <alignment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11" fillId="3" borderId="7" xfId="0" applyFont="1" applyFill="1" applyBorder="1" applyAlignment="1">
      <alignment horizontal="center" vertical="center" wrapText="1"/>
    </xf>
    <xf numFmtId="0" fontId="11" fillId="3" borderId="8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/>
    </xf>
    <xf numFmtId="0" fontId="5" fillId="3" borderId="7" xfId="0" applyFont="1" applyFill="1" applyBorder="1" applyAlignment="1">
      <alignment horizontal="center"/>
    </xf>
    <xf numFmtId="0" fontId="5" fillId="3" borderId="8" xfId="0" applyFont="1" applyFill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4" fillId="4" borderId="6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/>
    </xf>
  </cellXfs>
  <cellStyles count="6">
    <cellStyle name="Excel Built-in Normal" xfId="2"/>
    <cellStyle name="Excel Built-in Normal 1" xfId="3"/>
    <cellStyle name="Standard" xfId="0" builtinId="0"/>
    <cellStyle name="Standard 2" xfId="1"/>
    <cellStyle name="Standard 4" xfId="4"/>
    <cellStyle name="Standard 5" xf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P133"/>
  <sheetViews>
    <sheetView tabSelected="1" zoomScale="90" zoomScaleNormal="90" workbookViewId="0">
      <selection activeCell="G1" sqref="G1:J1"/>
    </sheetView>
  </sheetViews>
  <sheetFormatPr baseColWidth="10" defaultRowHeight="15" x14ac:dyDescent="0.25"/>
  <cols>
    <col min="1" max="1" width="11.42578125" style="15"/>
    <col min="2" max="2" width="17.42578125" style="15" customWidth="1"/>
    <col min="3" max="3" width="18.42578125" style="15" bestFit="1" customWidth="1"/>
    <col min="4" max="4" width="17.42578125" style="15" bestFit="1" customWidth="1"/>
    <col min="5" max="6" width="4.28515625" style="15" customWidth="1"/>
    <col min="7" max="7" width="24.7109375" style="15" customWidth="1"/>
    <col min="8" max="8" width="19.7109375" style="15" bestFit="1" customWidth="1"/>
    <col min="9" max="9" width="18.42578125" style="15" bestFit="1" customWidth="1"/>
    <col min="10" max="11" width="4.28515625" style="15" customWidth="1"/>
    <col min="12" max="12" width="25.42578125" style="15" bestFit="1" customWidth="1"/>
    <col min="13" max="13" width="19.7109375" style="16" bestFit="1" customWidth="1"/>
    <col min="14" max="14" width="18.42578125" style="17" bestFit="1" customWidth="1"/>
    <col min="15" max="15" width="6" style="15" customWidth="1"/>
    <col min="16" max="16" width="6.5703125" style="15" customWidth="1"/>
    <col min="17" max="17" width="37" style="15" bestFit="1" customWidth="1"/>
    <col min="18" max="19" width="14.140625" style="15" bestFit="1" customWidth="1"/>
    <col min="20" max="20" width="14.28515625" style="15" bestFit="1" customWidth="1"/>
    <col min="21" max="23" width="28.42578125" style="15" bestFit="1" customWidth="1"/>
    <col min="24" max="16384" width="11.42578125" style="15"/>
  </cols>
  <sheetData>
    <row r="1" spans="2:16" ht="102" customHeight="1" thickBot="1" x14ac:dyDescent="0.3">
      <c r="B1" s="105" t="s">
        <v>126</v>
      </c>
      <c r="C1" s="106"/>
      <c r="D1" s="106"/>
      <c r="E1" s="106"/>
      <c r="F1" s="104"/>
      <c r="G1" s="106" t="s">
        <v>125</v>
      </c>
      <c r="H1" s="106"/>
      <c r="I1" s="106"/>
      <c r="J1" s="106"/>
      <c r="K1" s="106" t="s">
        <v>127</v>
      </c>
      <c r="L1" s="106"/>
      <c r="M1" s="106"/>
      <c r="N1" s="107"/>
    </row>
    <row r="2" spans="2:16" ht="15.75" thickBot="1" x14ac:dyDescent="0.3">
      <c r="B2" s="111"/>
      <c r="C2" s="111"/>
      <c r="D2" s="111"/>
      <c r="E2" s="111"/>
      <c r="F2" s="111"/>
      <c r="G2" s="111"/>
      <c r="H2" s="111"/>
      <c r="I2" s="111"/>
      <c r="J2" s="111"/>
      <c r="K2" s="111"/>
      <c r="L2" s="111"/>
      <c r="M2" s="111"/>
      <c r="N2" s="111"/>
    </row>
    <row r="3" spans="2:16" ht="19.5" thickBot="1" x14ac:dyDescent="0.35">
      <c r="B3" s="108" t="s">
        <v>124</v>
      </c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10"/>
    </row>
    <row r="4" spans="2:16" ht="15.75" thickBot="1" x14ac:dyDescent="0.3">
      <c r="O4" s="28"/>
      <c r="P4" s="28"/>
    </row>
    <row r="5" spans="2:16" ht="16.5" thickBot="1" x14ac:dyDescent="0.3">
      <c r="B5" s="92">
        <v>2011</v>
      </c>
      <c r="C5" s="18"/>
      <c r="D5" s="18"/>
      <c r="E5" s="19"/>
      <c r="F5" s="19"/>
      <c r="G5" s="93">
        <v>2012</v>
      </c>
      <c r="H5" s="18"/>
      <c r="I5" s="18"/>
      <c r="J5" s="19"/>
      <c r="K5" s="19"/>
      <c r="L5" s="93">
        <v>2013</v>
      </c>
      <c r="M5" s="20"/>
      <c r="N5" s="86"/>
      <c r="O5" s="68"/>
      <c r="P5" s="68"/>
    </row>
    <row r="6" spans="2:16" x14ac:dyDescent="0.25">
      <c r="O6" s="28"/>
      <c r="P6" s="28"/>
    </row>
    <row r="7" spans="2:16" x14ac:dyDescent="0.25">
      <c r="B7" s="21" t="s">
        <v>0</v>
      </c>
      <c r="C7" s="21"/>
      <c r="D7" s="22"/>
      <c r="G7" s="21" t="s">
        <v>0</v>
      </c>
      <c r="L7" s="21" t="s">
        <v>0</v>
      </c>
    </row>
    <row r="8" spans="2:16" ht="15.75" thickBot="1" x14ac:dyDescent="0.3">
      <c r="B8" s="22"/>
      <c r="C8" s="22"/>
      <c r="D8" s="23"/>
    </row>
    <row r="9" spans="2:16" ht="15.75" thickBot="1" x14ac:dyDescent="0.3">
      <c r="B9" s="89" t="s">
        <v>1</v>
      </c>
      <c r="C9" s="88" t="s">
        <v>2</v>
      </c>
      <c r="D9" s="87" t="s">
        <v>3</v>
      </c>
      <c r="G9" s="24" t="s">
        <v>1</v>
      </c>
      <c r="H9" s="90" t="s">
        <v>2</v>
      </c>
      <c r="I9" s="91" t="s">
        <v>3</v>
      </c>
      <c r="L9" s="24" t="s">
        <v>1</v>
      </c>
      <c r="M9" s="90" t="s">
        <v>2</v>
      </c>
      <c r="N9" s="91" t="s">
        <v>3</v>
      </c>
    </row>
    <row r="10" spans="2:16" x14ac:dyDescent="0.25">
      <c r="B10" s="25"/>
      <c r="C10" s="22"/>
      <c r="D10" s="26"/>
      <c r="G10" s="27"/>
      <c r="H10" s="28"/>
      <c r="I10" s="29"/>
      <c r="L10" s="27"/>
      <c r="M10" s="30"/>
      <c r="N10" s="31"/>
    </row>
    <row r="11" spans="2:16" x14ac:dyDescent="0.25">
      <c r="B11" s="25" t="s">
        <v>4</v>
      </c>
      <c r="C11" s="2">
        <v>520419</v>
      </c>
      <c r="D11" s="34">
        <v>100</v>
      </c>
      <c r="G11" s="35" t="s">
        <v>4</v>
      </c>
      <c r="H11" s="2">
        <v>882540</v>
      </c>
      <c r="I11" s="36">
        <f>SUM(I13:I41)</f>
        <v>100</v>
      </c>
      <c r="L11" s="35" t="s">
        <v>4</v>
      </c>
      <c r="M11" s="2">
        <v>638666</v>
      </c>
      <c r="N11" s="36">
        <f>SUM(N13:N41)</f>
        <v>99.999999999999972</v>
      </c>
    </row>
    <row r="12" spans="2:16" x14ac:dyDescent="0.25">
      <c r="B12" s="25"/>
      <c r="C12" s="2"/>
      <c r="D12" s="34"/>
      <c r="G12" s="27"/>
      <c r="H12" s="2"/>
      <c r="I12" s="36"/>
      <c r="L12" s="27"/>
      <c r="M12" s="2"/>
      <c r="N12" s="36"/>
    </row>
    <row r="13" spans="2:16" x14ac:dyDescent="0.25">
      <c r="B13" s="37" t="s">
        <v>5</v>
      </c>
      <c r="C13" s="2">
        <v>70037</v>
      </c>
      <c r="D13" s="34">
        <v>13.457809956976973</v>
      </c>
      <c r="G13" s="35" t="s">
        <v>5</v>
      </c>
      <c r="H13" s="2">
        <v>107266</v>
      </c>
      <c r="I13" s="36">
        <f>H13/$H$11*100</f>
        <v>12.154236635166678</v>
      </c>
      <c r="L13" s="35" t="s">
        <v>118</v>
      </c>
      <c r="M13" s="2">
        <v>99438</v>
      </c>
      <c r="N13" s="36">
        <f>M13/$M$11*100</f>
        <v>15.569640469353308</v>
      </c>
    </row>
    <row r="14" spans="2:16" x14ac:dyDescent="0.25">
      <c r="B14" s="37" t="s">
        <v>6</v>
      </c>
      <c r="C14" s="2">
        <v>14875</v>
      </c>
      <c r="D14" s="34">
        <v>2.8582738139845012</v>
      </c>
      <c r="G14" s="35" t="s">
        <v>9</v>
      </c>
      <c r="H14" s="2">
        <v>132980</v>
      </c>
      <c r="I14" s="36">
        <f t="shared" ref="I14:I41" si="0">H14/$H$11*100</f>
        <v>15.067872277743785</v>
      </c>
      <c r="L14" s="35" t="s">
        <v>9</v>
      </c>
      <c r="M14" s="2">
        <v>129034</v>
      </c>
      <c r="N14" s="36">
        <f>M14/$M$11*100</f>
        <v>20.20367453410703</v>
      </c>
    </row>
    <row r="15" spans="2:16" x14ac:dyDescent="0.25">
      <c r="B15" s="37" t="s">
        <v>7</v>
      </c>
      <c r="C15" s="2">
        <v>6468</v>
      </c>
      <c r="D15" s="34">
        <v>1.2428447078219667</v>
      </c>
      <c r="G15" s="35" t="s">
        <v>122</v>
      </c>
      <c r="H15" s="2">
        <v>7462</v>
      </c>
      <c r="I15" s="36">
        <f t="shared" si="0"/>
        <v>0.84551408434745179</v>
      </c>
      <c r="L15" s="35" t="s">
        <v>25</v>
      </c>
      <c r="M15" s="2">
        <v>9651</v>
      </c>
      <c r="N15" s="36">
        <f t="shared" ref="N15:N41" si="1">M15/$M$11*100</f>
        <v>1.5111184875975863</v>
      </c>
    </row>
    <row r="16" spans="2:16" x14ac:dyDescent="0.25">
      <c r="B16" s="37" t="s">
        <v>8</v>
      </c>
      <c r="C16" s="2">
        <v>8465</v>
      </c>
      <c r="D16" s="34">
        <v>1.6265739721263057</v>
      </c>
      <c r="G16" s="35" t="s">
        <v>26</v>
      </c>
      <c r="H16" s="2">
        <v>46239</v>
      </c>
      <c r="I16" s="36">
        <f t="shared" si="0"/>
        <v>5.2393092664355159</v>
      </c>
      <c r="L16" s="35" t="s">
        <v>26</v>
      </c>
      <c r="M16" s="2">
        <v>47550</v>
      </c>
      <c r="N16" s="36">
        <f t="shared" si="1"/>
        <v>7.4452061014677469</v>
      </c>
    </row>
    <row r="17" spans="2:14" x14ac:dyDescent="0.25">
      <c r="B17" s="37" t="s">
        <v>9</v>
      </c>
      <c r="C17" s="2">
        <v>113045</v>
      </c>
      <c r="D17" s="34">
        <v>21.721920221974987</v>
      </c>
      <c r="G17" s="35" t="s">
        <v>27</v>
      </c>
      <c r="H17" s="2">
        <v>3889</v>
      </c>
      <c r="I17" s="36">
        <f t="shared" si="0"/>
        <v>0.44065991343168576</v>
      </c>
      <c r="L17" s="35" t="s">
        <v>27</v>
      </c>
      <c r="M17" s="2">
        <v>5174</v>
      </c>
      <c r="N17" s="36">
        <f t="shared" si="1"/>
        <v>0.81012610660345152</v>
      </c>
    </row>
    <row r="18" spans="2:14" x14ac:dyDescent="0.25">
      <c r="B18" s="37" t="s">
        <v>10</v>
      </c>
      <c r="C18" s="2">
        <v>55824</v>
      </c>
      <c r="D18" s="34">
        <v>10.726741337268624</v>
      </c>
      <c r="G18" s="35" t="s">
        <v>28</v>
      </c>
      <c r="H18" s="2">
        <v>20923</v>
      </c>
      <c r="I18" s="36">
        <f t="shared" si="0"/>
        <v>2.3707707299385863</v>
      </c>
      <c r="L18" s="35" t="s">
        <v>28</v>
      </c>
      <c r="M18" s="2">
        <v>23440</v>
      </c>
      <c r="N18" s="36">
        <f t="shared" si="1"/>
        <v>3.6701499688413035</v>
      </c>
    </row>
    <row r="19" spans="2:14" x14ac:dyDescent="0.25">
      <c r="B19" s="37" t="s">
        <v>11</v>
      </c>
      <c r="C19" s="2">
        <v>11580</v>
      </c>
      <c r="D19" s="34">
        <v>2.2251301355254132</v>
      </c>
      <c r="G19" s="35" t="s">
        <v>117</v>
      </c>
      <c r="H19" s="2">
        <v>2772</v>
      </c>
      <c r="I19" s="36">
        <f t="shared" si="0"/>
        <v>0.3140934121966143</v>
      </c>
      <c r="L19" s="35" t="s">
        <v>29</v>
      </c>
      <c r="M19" s="2">
        <v>3109</v>
      </c>
      <c r="N19" s="36">
        <f t="shared" si="1"/>
        <v>0.48679591523581961</v>
      </c>
    </row>
    <row r="20" spans="2:14" x14ac:dyDescent="0.25">
      <c r="B20" s="37" t="s">
        <v>12</v>
      </c>
      <c r="C20" s="2">
        <v>20803</v>
      </c>
      <c r="D20" s="34">
        <v>3.9973559766265256</v>
      </c>
      <c r="G20" s="35" t="s">
        <v>30</v>
      </c>
      <c r="H20" s="2">
        <v>1455</v>
      </c>
      <c r="I20" s="36">
        <f t="shared" si="0"/>
        <v>0.16486504860969475</v>
      </c>
      <c r="L20" s="35" t="s">
        <v>30</v>
      </c>
      <c r="M20" s="2">
        <v>1606</v>
      </c>
      <c r="N20" s="36">
        <f t="shared" si="1"/>
        <v>0.25146164035661833</v>
      </c>
    </row>
    <row r="21" spans="2:14" x14ac:dyDescent="0.25">
      <c r="B21" s="37" t="s">
        <v>13</v>
      </c>
      <c r="C21" s="2">
        <v>2564</v>
      </c>
      <c r="D21" s="34">
        <v>0.49267993674327804</v>
      </c>
      <c r="E21" s="17"/>
      <c r="G21" s="35" t="s">
        <v>31</v>
      </c>
      <c r="H21" s="2">
        <v>1533</v>
      </c>
      <c r="I21" s="36">
        <f t="shared" si="0"/>
        <v>0.1737031749269155</v>
      </c>
      <c r="L21" s="35" t="s">
        <v>31</v>
      </c>
      <c r="M21" s="2">
        <v>2086</v>
      </c>
      <c r="N21" s="36">
        <f t="shared" si="1"/>
        <v>0.32661829500865863</v>
      </c>
    </row>
    <row r="22" spans="2:14" x14ac:dyDescent="0.25">
      <c r="B22" s="37" t="s">
        <v>14</v>
      </c>
      <c r="C22" s="2">
        <v>3806</v>
      </c>
      <c r="D22" s="34">
        <v>0.73133379065714355</v>
      </c>
      <c r="G22" s="35" t="s">
        <v>7</v>
      </c>
      <c r="H22" s="2">
        <v>12576</v>
      </c>
      <c r="I22" s="36">
        <f t="shared" si="0"/>
        <v>1.4249779046842068</v>
      </c>
      <c r="L22" s="35" t="s">
        <v>7</v>
      </c>
      <c r="M22" s="2">
        <v>8363</v>
      </c>
      <c r="N22" s="36">
        <f t="shared" si="1"/>
        <v>1.3094481309479444</v>
      </c>
    </row>
    <row r="23" spans="2:14" x14ac:dyDescent="0.25">
      <c r="B23" s="37" t="s">
        <v>15</v>
      </c>
      <c r="C23" s="2">
        <v>5445</v>
      </c>
      <c r="D23" s="34">
        <v>1.0462723305644106</v>
      </c>
      <c r="G23" s="35" t="s">
        <v>6</v>
      </c>
      <c r="H23" s="2">
        <v>21716</v>
      </c>
      <c r="I23" s="36">
        <f t="shared" si="0"/>
        <v>2.4606250141636639</v>
      </c>
      <c r="L23" s="35" t="s">
        <v>6</v>
      </c>
      <c r="M23" s="2">
        <v>22497</v>
      </c>
      <c r="N23" s="36">
        <f t="shared" si="1"/>
        <v>3.5224984577228162</v>
      </c>
    </row>
    <row r="24" spans="2:14" x14ac:dyDescent="0.25">
      <c r="B24" s="37" t="s">
        <v>16</v>
      </c>
      <c r="C24" s="2">
        <v>23694</v>
      </c>
      <c r="D24" s="34">
        <v>4.5528698990621024</v>
      </c>
      <c r="G24" s="35" t="s">
        <v>8</v>
      </c>
      <c r="H24" s="2">
        <v>13421</v>
      </c>
      <c r="I24" s="36">
        <f t="shared" si="0"/>
        <v>1.5207242731207651</v>
      </c>
      <c r="L24" s="35" t="s">
        <v>8</v>
      </c>
      <c r="M24" s="2">
        <v>12678</v>
      </c>
      <c r="N24" s="36">
        <f t="shared" si="1"/>
        <v>1.9850751409970155</v>
      </c>
    </row>
    <row r="25" spans="2:14" x14ac:dyDescent="0.25">
      <c r="B25" s="37" t="s">
        <v>17</v>
      </c>
      <c r="C25" s="2">
        <v>497</v>
      </c>
      <c r="D25" s="34">
        <v>9.5499972137835093E-2</v>
      </c>
      <c r="G25" s="35" t="s">
        <v>123</v>
      </c>
      <c r="H25" s="2">
        <v>16053</v>
      </c>
      <c r="I25" s="36">
        <f t="shared" si="0"/>
        <v>1.8189543816710858</v>
      </c>
      <c r="L25" s="35" t="s">
        <v>123</v>
      </c>
      <c r="M25" s="2">
        <v>25508</v>
      </c>
      <c r="N25" s="36">
        <f t="shared" si="1"/>
        <v>3.9939498893005103</v>
      </c>
    </row>
    <row r="26" spans="2:14" x14ac:dyDescent="0.25">
      <c r="B26" s="37" t="s">
        <v>18</v>
      </c>
      <c r="C26" s="2">
        <v>5988</v>
      </c>
      <c r="D26" s="34">
        <v>1.1506113343286852</v>
      </c>
      <c r="G26" s="35" t="s">
        <v>12</v>
      </c>
      <c r="H26" s="2">
        <v>24989</v>
      </c>
      <c r="I26" s="36">
        <f t="shared" si="0"/>
        <v>2.8314863915516577</v>
      </c>
      <c r="L26" s="35" t="s">
        <v>12</v>
      </c>
      <c r="M26" s="2">
        <v>20410</v>
      </c>
      <c r="N26" s="36">
        <f t="shared" si="1"/>
        <v>3.1957235863502991</v>
      </c>
    </row>
    <row r="27" spans="2:14" x14ac:dyDescent="0.25">
      <c r="B27" s="37" t="s">
        <v>19</v>
      </c>
      <c r="C27" s="2">
        <v>6923</v>
      </c>
      <c r="D27" s="34">
        <v>1.3302742597791395</v>
      </c>
      <c r="G27" s="35" t="s">
        <v>120</v>
      </c>
      <c r="H27" s="2">
        <v>9728</v>
      </c>
      <c r="I27" s="36">
        <f t="shared" si="0"/>
        <v>1.1022729847938904</v>
      </c>
      <c r="L27" s="35" t="s">
        <v>120</v>
      </c>
      <c r="M27" s="2">
        <v>10032</v>
      </c>
      <c r="N27" s="36">
        <f t="shared" si="1"/>
        <v>1.5707740822276433</v>
      </c>
    </row>
    <row r="28" spans="2:14" x14ac:dyDescent="0.25">
      <c r="B28" s="37" t="s">
        <v>20</v>
      </c>
      <c r="C28" s="2">
        <v>7383</v>
      </c>
      <c r="D28" s="34">
        <v>1.4186645760435341</v>
      </c>
      <c r="G28" s="35" t="s">
        <v>13</v>
      </c>
      <c r="H28" s="2">
        <v>3827</v>
      </c>
      <c r="I28" s="36">
        <f t="shared" si="0"/>
        <v>0.43363473610261288</v>
      </c>
      <c r="L28" s="35" t="s">
        <v>13</v>
      </c>
      <c r="M28" s="2">
        <v>3901</v>
      </c>
      <c r="N28" s="36">
        <f t="shared" si="1"/>
        <v>0.61080439541168619</v>
      </c>
    </row>
    <row r="29" spans="2:14" x14ac:dyDescent="0.25">
      <c r="B29" s="37" t="s">
        <v>21</v>
      </c>
      <c r="C29" s="2">
        <v>3546</v>
      </c>
      <c r="D29" s="34">
        <v>0.68137404668161616</v>
      </c>
      <c r="G29" s="35" t="s">
        <v>15</v>
      </c>
      <c r="H29" s="2">
        <v>6177</v>
      </c>
      <c r="I29" s="36">
        <f t="shared" si="0"/>
        <v>0.69991161873682772</v>
      </c>
      <c r="L29" s="35" t="s">
        <v>15</v>
      </c>
      <c r="M29" s="2">
        <v>4249</v>
      </c>
      <c r="N29" s="36">
        <f t="shared" si="1"/>
        <v>0.66529297003441557</v>
      </c>
    </row>
    <row r="30" spans="2:14" x14ac:dyDescent="0.25">
      <c r="B30" s="38" t="s">
        <v>22</v>
      </c>
      <c r="C30" s="2">
        <v>134582</v>
      </c>
      <c r="D30" s="34">
        <v>25.860316398901656</v>
      </c>
      <c r="G30" s="35" t="s">
        <v>33</v>
      </c>
      <c r="H30" s="2">
        <v>4121</v>
      </c>
      <c r="I30" s="36">
        <f t="shared" si="0"/>
        <v>0.46694767375982954</v>
      </c>
      <c r="L30" s="35" t="s">
        <v>33</v>
      </c>
      <c r="M30" s="2">
        <v>8494</v>
      </c>
      <c r="N30" s="36">
        <f t="shared" si="1"/>
        <v>1.3299596346133973</v>
      </c>
    </row>
    <row r="31" spans="2:14" ht="15.75" thickBot="1" x14ac:dyDescent="0.3">
      <c r="B31" s="39" t="s">
        <v>23</v>
      </c>
      <c r="C31" s="3">
        <v>24894</v>
      </c>
      <c r="D31" s="40">
        <v>4.7834533327953048</v>
      </c>
      <c r="G31" s="35" t="s">
        <v>34</v>
      </c>
      <c r="H31" s="2">
        <v>3485</v>
      </c>
      <c r="I31" s="36">
        <f t="shared" si="0"/>
        <v>0.39488295148095265</v>
      </c>
      <c r="L31" s="35" t="s">
        <v>34</v>
      </c>
      <c r="M31" s="2">
        <v>4124</v>
      </c>
      <c r="N31" s="36">
        <f t="shared" si="1"/>
        <v>0.64572092455211327</v>
      </c>
    </row>
    <row r="32" spans="2:14" x14ac:dyDescent="0.25">
      <c r="G32" s="35" t="s">
        <v>18</v>
      </c>
      <c r="H32" s="2">
        <v>10202</v>
      </c>
      <c r="I32" s="36">
        <f t="shared" si="0"/>
        <v>1.1559815985677704</v>
      </c>
      <c r="L32" s="35" t="s">
        <v>18</v>
      </c>
      <c r="M32" s="2">
        <v>9518</v>
      </c>
      <c r="N32" s="36">
        <f t="shared" si="1"/>
        <v>1.4902938312044167</v>
      </c>
    </row>
    <row r="33" spans="2:14" x14ac:dyDescent="0.25">
      <c r="G33" s="35" t="s">
        <v>35</v>
      </c>
      <c r="H33" s="2">
        <v>13065</v>
      </c>
      <c r="I33" s="36">
        <f t="shared" si="0"/>
        <v>1.4803861581344755</v>
      </c>
      <c r="L33" s="35" t="s">
        <v>35</v>
      </c>
      <c r="M33" s="2">
        <v>12404</v>
      </c>
      <c r="N33" s="36">
        <f t="shared" si="1"/>
        <v>1.9421732172998092</v>
      </c>
    </row>
    <row r="34" spans="2:14" x14ac:dyDescent="0.25">
      <c r="G34" s="35" t="s">
        <v>36</v>
      </c>
      <c r="H34" s="2">
        <v>2683</v>
      </c>
      <c r="I34" s="36">
        <f t="shared" si="0"/>
        <v>0.3040088834500419</v>
      </c>
      <c r="L34" s="35" t="s">
        <v>36</v>
      </c>
      <c r="M34" s="2">
        <v>3201</v>
      </c>
      <c r="N34" s="36">
        <f t="shared" si="1"/>
        <v>0.50120094071079402</v>
      </c>
    </row>
    <row r="35" spans="2:14" x14ac:dyDescent="0.25">
      <c r="G35" s="35" t="s">
        <v>121</v>
      </c>
      <c r="H35" s="2">
        <v>3797</v>
      </c>
      <c r="I35" s="36">
        <f t="shared" si="0"/>
        <v>0.43023545674983571</v>
      </c>
      <c r="L35" s="35" t="s">
        <v>121</v>
      </c>
      <c r="M35" s="2">
        <v>4513</v>
      </c>
      <c r="N35" s="36">
        <f t="shared" si="1"/>
        <v>0.70662913009303763</v>
      </c>
    </row>
    <row r="36" spans="2:14" x14ac:dyDescent="0.25">
      <c r="G36" s="35" t="s">
        <v>38</v>
      </c>
      <c r="H36" s="2">
        <v>68412</v>
      </c>
      <c r="I36" s="36">
        <f t="shared" si="0"/>
        <v>7.7517166360731524</v>
      </c>
      <c r="L36" s="35" t="s">
        <v>38</v>
      </c>
      <c r="M36" s="2">
        <v>38263</v>
      </c>
      <c r="N36" s="36">
        <f t="shared" si="1"/>
        <v>5.9910814103146244</v>
      </c>
    </row>
    <row r="37" spans="2:14" x14ac:dyDescent="0.25">
      <c r="G37" s="35" t="s">
        <v>19</v>
      </c>
      <c r="H37" s="2">
        <v>6856</v>
      </c>
      <c r="I37" s="36">
        <f t="shared" si="0"/>
        <v>0.77684864142135202</v>
      </c>
      <c r="L37" s="35" t="s">
        <v>19</v>
      </c>
      <c r="M37" s="2">
        <v>10649</v>
      </c>
      <c r="N37" s="36">
        <f t="shared" si="1"/>
        <v>1.6673816987282868</v>
      </c>
    </row>
    <row r="38" spans="2:14" x14ac:dyDescent="0.25">
      <c r="G38" s="35" t="s">
        <v>20</v>
      </c>
      <c r="H38" s="2">
        <v>8239</v>
      </c>
      <c r="I38" s="36">
        <f t="shared" si="0"/>
        <v>0.93355541958438149</v>
      </c>
      <c r="L38" s="35" t="s">
        <v>20</v>
      </c>
      <c r="M38" s="2">
        <v>9212</v>
      </c>
      <c r="N38" s="36">
        <f t="shared" si="1"/>
        <v>1.4423814638637411</v>
      </c>
    </row>
    <row r="39" spans="2:14" x14ac:dyDescent="0.25">
      <c r="G39" s="35" t="s">
        <v>21</v>
      </c>
      <c r="H39" s="2">
        <v>5596</v>
      </c>
      <c r="I39" s="36">
        <f t="shared" si="0"/>
        <v>0.63407890860470917</v>
      </c>
      <c r="L39" s="35" t="s">
        <v>21</v>
      </c>
      <c r="M39" s="2">
        <v>7929</v>
      </c>
      <c r="N39" s="36">
        <f t="shared" si="1"/>
        <v>1.2414939890333914</v>
      </c>
    </row>
    <row r="40" spans="2:14" x14ac:dyDescent="0.25">
      <c r="G40" s="35" t="s">
        <v>39</v>
      </c>
      <c r="H40" s="2">
        <v>39395</v>
      </c>
      <c r="I40" s="36">
        <f t="shared" si="0"/>
        <v>4.4638203367552745</v>
      </c>
      <c r="L40" s="35" t="s">
        <v>39</v>
      </c>
      <c r="M40" s="2">
        <v>21712</v>
      </c>
      <c r="N40" s="36">
        <f t="shared" si="1"/>
        <v>3.3995860120939581</v>
      </c>
    </row>
    <row r="41" spans="2:14" ht="15.75" thickBot="1" x14ac:dyDescent="0.3">
      <c r="G41" s="41" t="s">
        <v>23</v>
      </c>
      <c r="H41" s="3">
        <v>283683</v>
      </c>
      <c r="I41" s="42">
        <f t="shared" si="0"/>
        <v>32.143925487796587</v>
      </c>
      <c r="L41" s="41" t="s">
        <v>23</v>
      </c>
      <c r="M41" s="3">
        <v>79921</v>
      </c>
      <c r="N41" s="42">
        <f t="shared" si="1"/>
        <v>12.513739575928575</v>
      </c>
    </row>
    <row r="44" spans="2:14" x14ac:dyDescent="0.25">
      <c r="B44" s="8" t="s">
        <v>94</v>
      </c>
      <c r="C44" s="9"/>
      <c r="D44" s="10"/>
      <c r="E44" s="43"/>
      <c r="F44" s="10"/>
      <c r="G44" s="43"/>
      <c r="H44" s="9" t="s">
        <v>100</v>
      </c>
      <c r="I44" s="10">
        <f>($H$11-$C$11)/$C$11*100</f>
        <v>69.582586339084472</v>
      </c>
      <c r="J44" s="43"/>
      <c r="K44" s="43"/>
      <c r="L44" s="43"/>
      <c r="M44" s="12" t="s">
        <v>102</v>
      </c>
      <c r="N44" s="7">
        <f>($M$11-$C$11)/$C$11*100</f>
        <v>22.721499407208423</v>
      </c>
    </row>
    <row r="45" spans="2:14" x14ac:dyDescent="0.25">
      <c r="M45" s="13" t="s">
        <v>101</v>
      </c>
      <c r="N45" s="11">
        <f>($M$11-$H$11)/$H$11*100</f>
        <v>-27.633195095972983</v>
      </c>
    </row>
    <row r="47" spans="2:14" x14ac:dyDescent="0.25">
      <c r="B47" s="21" t="s">
        <v>70</v>
      </c>
      <c r="C47" s="22"/>
      <c r="D47" s="22"/>
      <c r="E47" s="44"/>
      <c r="G47" s="21" t="s">
        <v>70</v>
      </c>
      <c r="L47" s="21" t="s">
        <v>70</v>
      </c>
    </row>
    <row r="48" spans="2:14" ht="15.75" thickBot="1" x14ac:dyDescent="0.3">
      <c r="B48" s="22"/>
      <c r="C48" s="22"/>
      <c r="D48" s="22"/>
      <c r="E48" s="44"/>
    </row>
    <row r="49" spans="2:14" ht="15.75" thickBot="1" x14ac:dyDescent="0.3">
      <c r="B49" s="89" t="s">
        <v>71</v>
      </c>
      <c r="C49" s="14" t="s">
        <v>72</v>
      </c>
      <c r="D49" s="94" t="s">
        <v>3</v>
      </c>
      <c r="G49" s="89" t="s">
        <v>71</v>
      </c>
      <c r="H49" s="14" t="s">
        <v>72</v>
      </c>
      <c r="I49" s="94" t="s">
        <v>3</v>
      </c>
      <c r="L49" s="89" t="s">
        <v>71</v>
      </c>
      <c r="M49" s="14" t="s">
        <v>106</v>
      </c>
      <c r="N49" s="94" t="s">
        <v>3</v>
      </c>
    </row>
    <row r="50" spans="2:14" x14ac:dyDescent="0.25">
      <c r="B50" s="25"/>
      <c r="C50" s="22"/>
      <c r="D50" s="45"/>
      <c r="G50" s="25"/>
      <c r="H50" s="22"/>
      <c r="I50" s="26"/>
      <c r="L50" s="25"/>
      <c r="M50" s="22"/>
      <c r="N50" s="26"/>
    </row>
    <row r="51" spans="2:14" x14ac:dyDescent="0.25">
      <c r="B51" s="37" t="s">
        <v>4</v>
      </c>
      <c r="C51" s="46">
        <v>276</v>
      </c>
      <c r="D51" s="45">
        <v>100</v>
      </c>
      <c r="G51" s="25" t="s">
        <v>4</v>
      </c>
      <c r="H51" s="22">
        <v>482</v>
      </c>
      <c r="I51" s="47">
        <v>100</v>
      </c>
      <c r="L51" s="25" t="s">
        <v>4</v>
      </c>
      <c r="M51" s="22">
        <f>SUM(M53:M56)</f>
        <v>559</v>
      </c>
      <c r="N51" s="47">
        <f>SUM(N53:N56)</f>
        <v>100</v>
      </c>
    </row>
    <row r="52" spans="2:14" x14ac:dyDescent="0.25">
      <c r="B52" s="37"/>
      <c r="C52" s="46"/>
      <c r="D52" s="26"/>
      <c r="G52" s="25"/>
      <c r="H52" s="22"/>
      <c r="I52" s="47"/>
      <c r="L52" s="25"/>
      <c r="M52" s="22"/>
      <c r="N52" s="47"/>
    </row>
    <row r="53" spans="2:14" x14ac:dyDescent="0.25">
      <c r="B53" s="37" t="s">
        <v>9</v>
      </c>
      <c r="C53" s="46">
        <v>208</v>
      </c>
      <c r="D53" s="45">
        <v>75.362318840579718</v>
      </c>
      <c r="G53" s="25" t="s">
        <v>76</v>
      </c>
      <c r="H53" s="22">
        <v>388</v>
      </c>
      <c r="I53" s="47">
        <v>80.497925311203318</v>
      </c>
      <c r="L53" s="25" t="s">
        <v>76</v>
      </c>
      <c r="M53" s="22">
        <v>448</v>
      </c>
      <c r="N53" s="47">
        <v>80.143112701252235</v>
      </c>
    </row>
    <row r="54" spans="2:14" x14ac:dyDescent="0.25">
      <c r="B54" s="37" t="s">
        <v>73</v>
      </c>
      <c r="C54" s="46">
        <v>23</v>
      </c>
      <c r="D54" s="45">
        <v>8.3333333333333321</v>
      </c>
      <c r="G54" s="25" t="s">
        <v>77</v>
      </c>
      <c r="H54" s="22">
        <v>29</v>
      </c>
      <c r="I54" s="47">
        <v>6.0165975103734439</v>
      </c>
      <c r="L54" s="25" t="s">
        <v>77</v>
      </c>
      <c r="M54" s="22">
        <v>45</v>
      </c>
      <c r="N54" s="47">
        <v>8.0500894454382834</v>
      </c>
    </row>
    <row r="55" spans="2:14" x14ac:dyDescent="0.25">
      <c r="B55" s="37" t="s">
        <v>74</v>
      </c>
      <c r="C55" s="46">
        <v>41</v>
      </c>
      <c r="D55" s="45">
        <v>14.855072463768115</v>
      </c>
      <c r="G55" s="25" t="s">
        <v>78</v>
      </c>
      <c r="H55" s="22">
        <v>60</v>
      </c>
      <c r="I55" s="47">
        <v>12.448132780082988</v>
      </c>
      <c r="L55" s="25" t="s">
        <v>78</v>
      </c>
      <c r="M55" s="22">
        <v>60</v>
      </c>
      <c r="N55" s="47">
        <v>10.733452593917709</v>
      </c>
    </row>
    <row r="56" spans="2:14" ht="15.75" thickBot="1" x14ac:dyDescent="0.3">
      <c r="B56" s="48" t="s">
        <v>75</v>
      </c>
      <c r="C56" s="49">
        <v>4</v>
      </c>
      <c r="D56" s="50">
        <v>1.4492753623188406</v>
      </c>
      <c r="G56" s="51" t="s">
        <v>79</v>
      </c>
      <c r="H56" s="52">
        <v>5</v>
      </c>
      <c r="I56" s="53">
        <v>1.0373443983402488</v>
      </c>
      <c r="L56" s="51" t="s">
        <v>79</v>
      </c>
      <c r="M56" s="52">
        <v>6</v>
      </c>
      <c r="N56" s="53">
        <v>1.0733452593917709</v>
      </c>
    </row>
    <row r="57" spans="2:14" x14ac:dyDescent="0.25">
      <c r="B57" s="54"/>
      <c r="C57" s="22"/>
      <c r="D57" s="46"/>
      <c r="E57" s="44"/>
      <c r="G57" s="23"/>
      <c r="H57" s="23"/>
      <c r="I57" s="23"/>
    </row>
    <row r="58" spans="2:14" x14ac:dyDescent="0.25">
      <c r="B58" s="54"/>
      <c r="C58" s="22"/>
      <c r="D58" s="46"/>
      <c r="E58" s="44"/>
      <c r="G58" s="23"/>
    </row>
    <row r="59" spans="2:14" x14ac:dyDescent="0.25">
      <c r="B59" s="8" t="s">
        <v>80</v>
      </c>
      <c r="C59" s="9"/>
      <c r="D59" s="10"/>
      <c r="E59" s="43"/>
      <c r="F59" s="10"/>
      <c r="G59" s="43"/>
      <c r="H59" s="9" t="s">
        <v>100</v>
      </c>
      <c r="I59" s="10">
        <f>($H$51-$C$51)/$C$51*100</f>
        <v>74.637681159420282</v>
      </c>
      <c r="J59" s="43"/>
      <c r="K59" s="43"/>
      <c r="L59" s="43"/>
      <c r="M59" s="12" t="s">
        <v>102</v>
      </c>
      <c r="N59" s="7">
        <f>(M51-C51)/C51*100</f>
        <v>102.53623188405795</v>
      </c>
    </row>
    <row r="60" spans="2:14" x14ac:dyDescent="0.25">
      <c r="M60" s="13" t="s">
        <v>101</v>
      </c>
      <c r="N60" s="11">
        <f>(M51-H51)/H51*100</f>
        <v>15.975103734439832</v>
      </c>
    </row>
    <row r="62" spans="2:14" x14ac:dyDescent="0.25">
      <c r="B62" s="55" t="s">
        <v>40</v>
      </c>
      <c r="C62" s="23"/>
      <c r="D62" s="23"/>
      <c r="E62" s="23"/>
      <c r="G62" s="55" t="s">
        <v>40</v>
      </c>
      <c r="H62" s="56"/>
      <c r="I62" s="56"/>
      <c r="L62" s="55" t="s">
        <v>40</v>
      </c>
    </row>
    <row r="63" spans="2:14" ht="15.75" thickBot="1" x14ac:dyDescent="0.3">
      <c r="B63" s="23"/>
      <c r="C63" s="23"/>
      <c r="D63" s="23"/>
      <c r="E63" s="23"/>
      <c r="G63" s="22"/>
      <c r="H63" s="22"/>
      <c r="I63" s="22"/>
    </row>
    <row r="64" spans="2:14" ht="15.75" thickBot="1" x14ac:dyDescent="0.3">
      <c r="B64" s="89" t="s">
        <v>1</v>
      </c>
      <c r="C64" s="14" t="s">
        <v>69</v>
      </c>
      <c r="D64" s="97" t="s">
        <v>3</v>
      </c>
      <c r="G64" s="89" t="s">
        <v>1</v>
      </c>
      <c r="H64" s="14" t="s">
        <v>24</v>
      </c>
      <c r="I64" s="94" t="s">
        <v>3</v>
      </c>
      <c r="L64" s="89" t="s">
        <v>1</v>
      </c>
      <c r="M64" s="14" t="s">
        <v>24</v>
      </c>
      <c r="N64" s="94" t="s">
        <v>3</v>
      </c>
    </row>
    <row r="65" spans="2:14" x14ac:dyDescent="0.25">
      <c r="B65" s="25"/>
      <c r="C65" s="22"/>
      <c r="D65" s="45"/>
      <c r="G65" s="57"/>
      <c r="H65" s="28"/>
      <c r="I65" s="29"/>
      <c r="L65" s="57"/>
      <c r="M65" s="28"/>
      <c r="N65" s="29"/>
    </row>
    <row r="66" spans="2:14" x14ac:dyDescent="0.25">
      <c r="B66" s="25" t="s">
        <v>4</v>
      </c>
      <c r="C66" s="22">
        <v>276</v>
      </c>
      <c r="D66" s="45">
        <v>100</v>
      </c>
      <c r="G66" s="57" t="s">
        <v>4</v>
      </c>
      <c r="H66" s="22">
        <v>482</v>
      </c>
      <c r="I66" s="45">
        <v>100</v>
      </c>
      <c r="L66" s="57" t="s">
        <v>4</v>
      </c>
      <c r="M66" s="22">
        <v>559</v>
      </c>
      <c r="N66" s="45">
        <v>100</v>
      </c>
    </row>
    <row r="67" spans="2:14" x14ac:dyDescent="0.25">
      <c r="B67" s="25"/>
      <c r="C67" s="22"/>
      <c r="D67" s="45"/>
      <c r="G67" s="57"/>
      <c r="H67" s="28"/>
      <c r="I67" s="58"/>
      <c r="L67" s="57"/>
      <c r="M67" s="28"/>
      <c r="N67" s="58"/>
    </row>
    <row r="68" spans="2:14" x14ac:dyDescent="0.25">
      <c r="B68" s="37" t="s">
        <v>5</v>
      </c>
      <c r="C68" s="22">
        <v>81</v>
      </c>
      <c r="D68" s="45">
        <v>29.347826086956523</v>
      </c>
      <c r="G68" s="59" t="s">
        <v>5</v>
      </c>
      <c r="H68" s="22">
        <v>122</v>
      </c>
      <c r="I68" s="45">
        <v>25.311203319502074</v>
      </c>
      <c r="L68" s="59" t="s">
        <v>5</v>
      </c>
      <c r="M68" s="22">
        <v>153</v>
      </c>
      <c r="N68" s="45">
        <v>27.370304114490164</v>
      </c>
    </row>
    <row r="69" spans="2:14" x14ac:dyDescent="0.25">
      <c r="B69" s="37" t="s">
        <v>6</v>
      </c>
      <c r="C69" s="22">
        <v>38</v>
      </c>
      <c r="D69" s="45">
        <v>13.768115942028986</v>
      </c>
      <c r="G69" s="60" t="s">
        <v>9</v>
      </c>
      <c r="H69" s="56">
        <v>110</v>
      </c>
      <c r="I69" s="61">
        <v>22.821576763485478</v>
      </c>
      <c r="L69" s="60" t="s">
        <v>9</v>
      </c>
      <c r="M69" s="56">
        <v>148</v>
      </c>
      <c r="N69" s="61">
        <v>26.475849731663686</v>
      </c>
    </row>
    <row r="70" spans="2:14" x14ac:dyDescent="0.25">
      <c r="B70" s="37" t="s">
        <v>7</v>
      </c>
      <c r="C70" s="22">
        <v>26</v>
      </c>
      <c r="D70" s="45">
        <v>9.4202898550724647</v>
      </c>
      <c r="G70" s="60" t="s">
        <v>25</v>
      </c>
      <c r="H70" s="56">
        <v>21</v>
      </c>
      <c r="I70" s="61">
        <v>4.3568464730290453</v>
      </c>
      <c r="L70" s="60" t="s">
        <v>25</v>
      </c>
      <c r="M70" s="56">
        <v>33</v>
      </c>
      <c r="N70" s="61">
        <v>5.9033989266547406</v>
      </c>
    </row>
    <row r="71" spans="2:14" x14ac:dyDescent="0.25">
      <c r="B71" s="37" t="s">
        <v>8</v>
      </c>
      <c r="C71" s="22">
        <v>31</v>
      </c>
      <c r="D71" s="45">
        <v>11.231884057971014</v>
      </c>
      <c r="G71" s="59" t="s">
        <v>26</v>
      </c>
      <c r="H71" s="22">
        <v>74</v>
      </c>
      <c r="I71" s="45">
        <v>15.352697095435685</v>
      </c>
      <c r="L71" s="59" t="s">
        <v>26</v>
      </c>
      <c r="M71" s="22">
        <v>99</v>
      </c>
      <c r="N71" s="45">
        <v>17.710196779964221</v>
      </c>
    </row>
    <row r="72" spans="2:14" x14ac:dyDescent="0.25">
      <c r="B72" s="37" t="s">
        <v>9</v>
      </c>
      <c r="C72" s="22">
        <v>76</v>
      </c>
      <c r="D72" s="45">
        <v>27.536231884057973</v>
      </c>
      <c r="G72" s="59" t="s">
        <v>27</v>
      </c>
      <c r="H72" s="22">
        <v>20</v>
      </c>
      <c r="I72" s="45">
        <v>4.1493775933609953</v>
      </c>
      <c r="L72" s="59" t="s">
        <v>27</v>
      </c>
      <c r="M72" s="22">
        <v>27</v>
      </c>
      <c r="N72" s="45">
        <v>4.8300536672629697</v>
      </c>
    </row>
    <row r="73" spans="2:14" x14ac:dyDescent="0.25">
      <c r="B73" s="37" t="s">
        <v>10</v>
      </c>
      <c r="C73" s="22">
        <v>62</v>
      </c>
      <c r="D73" s="45">
        <v>22.463768115942027</v>
      </c>
      <c r="G73" s="59" t="s">
        <v>28</v>
      </c>
      <c r="H73" s="22">
        <v>41</v>
      </c>
      <c r="I73" s="45">
        <v>8.5062240663900415</v>
      </c>
      <c r="L73" s="59" t="s">
        <v>28</v>
      </c>
      <c r="M73" s="22">
        <v>56</v>
      </c>
      <c r="N73" s="45">
        <v>10.017889087656529</v>
      </c>
    </row>
    <row r="74" spans="2:14" x14ac:dyDescent="0.25">
      <c r="B74" s="37" t="s">
        <v>11</v>
      </c>
      <c r="C74" s="22">
        <v>39</v>
      </c>
      <c r="D74" s="45">
        <v>14.130434782608695</v>
      </c>
      <c r="G74" s="59" t="s">
        <v>29</v>
      </c>
      <c r="H74" s="22">
        <v>24</v>
      </c>
      <c r="I74" s="45">
        <v>4.9792531120331951</v>
      </c>
      <c r="L74" s="59" t="s">
        <v>29</v>
      </c>
      <c r="M74" s="22">
        <v>32</v>
      </c>
      <c r="N74" s="45">
        <v>5.7245080500894456</v>
      </c>
    </row>
    <row r="75" spans="2:14" x14ac:dyDescent="0.25">
      <c r="B75" s="37" t="s">
        <v>12</v>
      </c>
      <c r="C75" s="22">
        <v>31</v>
      </c>
      <c r="D75" s="45">
        <v>11.231884057971014</v>
      </c>
      <c r="G75" s="62" t="s">
        <v>30</v>
      </c>
      <c r="H75" s="22">
        <v>15</v>
      </c>
      <c r="I75" s="45">
        <v>3.1120331950207469</v>
      </c>
      <c r="L75" s="62" t="s">
        <v>30</v>
      </c>
      <c r="M75" s="22">
        <v>19</v>
      </c>
      <c r="N75" s="45">
        <v>3.3989266547406083</v>
      </c>
    </row>
    <row r="76" spans="2:14" x14ac:dyDescent="0.25">
      <c r="B76" s="37" t="s">
        <v>13</v>
      </c>
      <c r="C76" s="22">
        <v>15</v>
      </c>
      <c r="D76" s="45">
        <v>5.4347826086956523</v>
      </c>
      <c r="G76" s="59" t="s">
        <v>31</v>
      </c>
      <c r="H76" s="22">
        <v>19</v>
      </c>
      <c r="I76" s="45">
        <v>3.9419087136929458</v>
      </c>
      <c r="L76" s="59" t="s">
        <v>31</v>
      </c>
      <c r="M76" s="22">
        <v>26</v>
      </c>
      <c r="N76" s="45">
        <v>4.6511627906976747</v>
      </c>
    </row>
    <row r="77" spans="2:14" x14ac:dyDescent="0.25">
      <c r="B77" s="37" t="s">
        <v>14</v>
      </c>
      <c r="C77" s="22">
        <v>40</v>
      </c>
      <c r="D77" s="45">
        <v>14.492753623188406</v>
      </c>
      <c r="G77" s="59" t="s">
        <v>7</v>
      </c>
      <c r="H77" s="22">
        <v>67</v>
      </c>
      <c r="I77" s="45">
        <v>13.900414937759336</v>
      </c>
      <c r="L77" s="59" t="s">
        <v>7</v>
      </c>
      <c r="M77" s="22">
        <v>60</v>
      </c>
      <c r="N77" s="45">
        <v>10.733452593917709</v>
      </c>
    </row>
    <row r="78" spans="2:14" x14ac:dyDescent="0.25">
      <c r="B78" s="37" t="s">
        <v>15</v>
      </c>
      <c r="C78" s="22">
        <v>10</v>
      </c>
      <c r="D78" s="45">
        <v>3.6231884057971016</v>
      </c>
      <c r="G78" s="59" t="s">
        <v>6</v>
      </c>
      <c r="H78" s="22">
        <v>61</v>
      </c>
      <c r="I78" s="45">
        <v>12.655601659751037</v>
      </c>
      <c r="L78" s="59" t="s">
        <v>6</v>
      </c>
      <c r="M78" s="22">
        <v>75</v>
      </c>
      <c r="N78" s="45">
        <v>13.416815742397137</v>
      </c>
    </row>
    <row r="79" spans="2:14" x14ac:dyDescent="0.25">
      <c r="B79" s="37" t="s">
        <v>16</v>
      </c>
      <c r="C79" s="22">
        <v>40</v>
      </c>
      <c r="D79" s="45">
        <v>14.492753623188406</v>
      </c>
      <c r="G79" s="59" t="s">
        <v>8</v>
      </c>
      <c r="H79" s="22">
        <v>53</v>
      </c>
      <c r="I79" s="45">
        <v>10.995850622406639</v>
      </c>
      <c r="L79" s="59" t="s">
        <v>8</v>
      </c>
      <c r="M79" s="22">
        <v>66</v>
      </c>
      <c r="N79" s="45">
        <v>11.806797853309481</v>
      </c>
    </row>
    <row r="80" spans="2:14" x14ac:dyDescent="0.25">
      <c r="B80" s="37" t="s">
        <v>17</v>
      </c>
      <c r="C80" s="22">
        <v>2</v>
      </c>
      <c r="D80" s="45">
        <v>0.72463768115942029</v>
      </c>
      <c r="G80" s="59" t="s">
        <v>119</v>
      </c>
      <c r="H80" s="22">
        <v>56</v>
      </c>
      <c r="I80" s="45">
        <v>11.618257261410788</v>
      </c>
      <c r="L80" s="59" t="s">
        <v>119</v>
      </c>
      <c r="M80" s="22">
        <v>59</v>
      </c>
      <c r="N80" s="45">
        <v>10.554561717352415</v>
      </c>
    </row>
    <row r="81" spans="2:14" x14ac:dyDescent="0.25">
      <c r="B81" s="37" t="s">
        <v>18</v>
      </c>
      <c r="C81" s="22">
        <v>34</v>
      </c>
      <c r="D81" s="45">
        <v>12.318840579710146</v>
      </c>
      <c r="G81" s="59" t="s">
        <v>12</v>
      </c>
      <c r="H81" s="22">
        <v>48</v>
      </c>
      <c r="I81" s="45">
        <v>9.9585062240663902</v>
      </c>
      <c r="L81" s="59" t="s">
        <v>12</v>
      </c>
      <c r="M81" s="22">
        <v>68</v>
      </c>
      <c r="N81" s="45">
        <v>12.164579606440071</v>
      </c>
    </row>
    <row r="82" spans="2:14" x14ac:dyDescent="0.25">
      <c r="B82" s="37" t="s">
        <v>19</v>
      </c>
      <c r="C82" s="22">
        <v>36</v>
      </c>
      <c r="D82" s="45">
        <v>13.043478260869565</v>
      </c>
      <c r="G82" s="59" t="s">
        <v>120</v>
      </c>
      <c r="H82" s="22">
        <v>48</v>
      </c>
      <c r="I82" s="45">
        <v>9.9585062240663902</v>
      </c>
      <c r="L82" s="59" t="s">
        <v>120</v>
      </c>
      <c r="M82" s="22">
        <v>49</v>
      </c>
      <c r="N82" s="45">
        <v>8.7656529516994635</v>
      </c>
    </row>
    <row r="83" spans="2:14" x14ac:dyDescent="0.25">
      <c r="B83" s="37" t="s">
        <v>20</v>
      </c>
      <c r="C83" s="22">
        <v>39</v>
      </c>
      <c r="D83" s="45">
        <v>14.130434782608695</v>
      </c>
      <c r="G83" s="59" t="s">
        <v>13</v>
      </c>
      <c r="H83" s="22">
        <v>29</v>
      </c>
      <c r="I83" s="45">
        <v>6.0165975103734439</v>
      </c>
      <c r="L83" s="59" t="s">
        <v>13</v>
      </c>
      <c r="M83" s="22">
        <v>37</v>
      </c>
      <c r="N83" s="45">
        <v>6.6189624329159216</v>
      </c>
    </row>
    <row r="84" spans="2:14" x14ac:dyDescent="0.25">
      <c r="B84" s="37" t="s">
        <v>21</v>
      </c>
      <c r="C84" s="22">
        <v>13</v>
      </c>
      <c r="D84" s="45">
        <v>4.7101449275362324</v>
      </c>
      <c r="G84" s="59" t="s">
        <v>15</v>
      </c>
      <c r="H84" s="22">
        <v>21</v>
      </c>
      <c r="I84" s="45">
        <v>4.3568464730290453</v>
      </c>
      <c r="L84" s="59" t="s">
        <v>15</v>
      </c>
      <c r="M84" s="22">
        <v>30</v>
      </c>
      <c r="N84" s="45">
        <v>5.3667262969588547</v>
      </c>
    </row>
    <row r="85" spans="2:14" x14ac:dyDescent="0.25">
      <c r="B85" s="38" t="s">
        <v>22</v>
      </c>
      <c r="C85" s="22">
        <v>87</v>
      </c>
      <c r="D85" s="45">
        <v>31.521739130434785</v>
      </c>
      <c r="G85" s="62" t="s">
        <v>33</v>
      </c>
      <c r="H85" s="22">
        <v>36</v>
      </c>
      <c r="I85" s="45">
        <v>7.4688796680497926</v>
      </c>
      <c r="L85" s="62" t="s">
        <v>33</v>
      </c>
      <c r="M85" s="22">
        <v>47</v>
      </c>
      <c r="N85" s="45">
        <v>8.4078711985688734</v>
      </c>
    </row>
    <row r="86" spans="2:14" ht="15.75" thickBot="1" x14ac:dyDescent="0.3">
      <c r="B86" s="39" t="s">
        <v>23</v>
      </c>
      <c r="C86" s="52">
        <v>104</v>
      </c>
      <c r="D86" s="50">
        <v>37.681159420289859</v>
      </c>
      <c r="G86" s="62" t="s">
        <v>34</v>
      </c>
      <c r="H86" s="22">
        <v>32</v>
      </c>
      <c r="I86" s="45">
        <v>6.6390041493775938</v>
      </c>
      <c r="L86" s="62" t="s">
        <v>34</v>
      </c>
      <c r="M86" s="22">
        <v>30</v>
      </c>
      <c r="N86" s="45">
        <v>5.3667262969588547</v>
      </c>
    </row>
    <row r="87" spans="2:14" x14ac:dyDescent="0.25">
      <c r="G87" s="59" t="s">
        <v>18</v>
      </c>
      <c r="H87" s="22">
        <v>52</v>
      </c>
      <c r="I87" s="45">
        <v>10.78838174273859</v>
      </c>
      <c r="L87" s="59" t="s">
        <v>18</v>
      </c>
      <c r="M87" s="22">
        <v>63</v>
      </c>
      <c r="N87" s="45">
        <v>11.270125223613595</v>
      </c>
    </row>
    <row r="88" spans="2:14" x14ac:dyDescent="0.25">
      <c r="G88" s="59" t="s">
        <v>35</v>
      </c>
      <c r="H88" s="22">
        <v>50</v>
      </c>
      <c r="I88" s="45">
        <v>10.37344398340249</v>
      </c>
      <c r="L88" s="59" t="s">
        <v>35</v>
      </c>
      <c r="M88" s="22">
        <v>63</v>
      </c>
      <c r="N88" s="45">
        <v>11.270125223613595</v>
      </c>
    </row>
    <row r="89" spans="2:14" x14ac:dyDescent="0.25">
      <c r="G89" s="59" t="s">
        <v>36</v>
      </c>
      <c r="H89" s="22">
        <v>20</v>
      </c>
      <c r="I89" s="45">
        <v>4.1493775933609953</v>
      </c>
      <c r="L89" s="59" t="s">
        <v>36</v>
      </c>
      <c r="M89" s="22">
        <v>28</v>
      </c>
      <c r="N89" s="45">
        <v>5.0089445438282647</v>
      </c>
    </row>
    <row r="90" spans="2:14" x14ac:dyDescent="0.25">
      <c r="G90" s="59" t="s">
        <v>121</v>
      </c>
      <c r="H90" s="22">
        <v>14</v>
      </c>
      <c r="I90" s="45">
        <v>2.904564315352697</v>
      </c>
      <c r="L90" s="59" t="s">
        <v>121</v>
      </c>
      <c r="M90" s="22">
        <v>29</v>
      </c>
      <c r="N90" s="45">
        <v>5.1878354203935597</v>
      </c>
    </row>
    <row r="91" spans="2:14" x14ac:dyDescent="0.25">
      <c r="G91" s="59" t="s">
        <v>38</v>
      </c>
      <c r="H91" s="22">
        <v>46</v>
      </c>
      <c r="I91" s="45">
        <v>9.5435684647302903</v>
      </c>
      <c r="L91" s="59" t="s">
        <v>38</v>
      </c>
      <c r="M91" s="22">
        <v>72</v>
      </c>
      <c r="N91" s="45">
        <v>12.880143112701253</v>
      </c>
    </row>
    <row r="92" spans="2:14" x14ac:dyDescent="0.25">
      <c r="G92" s="59" t="s">
        <v>19</v>
      </c>
      <c r="H92" s="22">
        <v>55</v>
      </c>
      <c r="I92" s="45">
        <v>11.410788381742739</v>
      </c>
      <c r="L92" s="59" t="s">
        <v>19</v>
      </c>
      <c r="M92" s="22">
        <v>75</v>
      </c>
      <c r="N92" s="45">
        <v>13.416815742397137</v>
      </c>
    </row>
    <row r="93" spans="2:14" x14ac:dyDescent="0.25">
      <c r="G93" s="59" t="s">
        <v>20</v>
      </c>
      <c r="H93" s="22">
        <v>45</v>
      </c>
      <c r="I93" s="45">
        <v>9.3360995850622412</v>
      </c>
      <c r="L93" s="59" t="s">
        <v>20</v>
      </c>
      <c r="M93" s="22">
        <v>58</v>
      </c>
      <c r="N93" s="45">
        <v>10.375670840787119</v>
      </c>
    </row>
    <row r="94" spans="2:14" x14ac:dyDescent="0.25">
      <c r="G94" s="59" t="s">
        <v>21</v>
      </c>
      <c r="H94" s="22">
        <v>13</v>
      </c>
      <c r="I94" s="45">
        <v>2.6970954356846475</v>
      </c>
      <c r="L94" s="59" t="s">
        <v>21</v>
      </c>
      <c r="M94" s="22">
        <v>43</v>
      </c>
      <c r="N94" s="45">
        <v>7.6923076923076925</v>
      </c>
    </row>
    <row r="95" spans="2:14" x14ac:dyDescent="0.25">
      <c r="G95" s="59" t="s">
        <v>39</v>
      </c>
      <c r="H95" s="22">
        <v>78</v>
      </c>
      <c r="I95" s="45">
        <v>16.182572614107883</v>
      </c>
      <c r="L95" s="59" t="s">
        <v>39</v>
      </c>
      <c r="M95" s="22">
        <v>91</v>
      </c>
      <c r="N95" s="45">
        <v>16.279069767441861</v>
      </c>
    </row>
    <row r="96" spans="2:14" ht="15.75" thickBot="1" x14ac:dyDescent="0.3">
      <c r="G96" s="63" t="s">
        <v>23</v>
      </c>
      <c r="H96" s="52">
        <v>225</v>
      </c>
      <c r="I96" s="50">
        <v>46.680497925311201</v>
      </c>
      <c r="L96" s="63" t="s">
        <v>23</v>
      </c>
      <c r="M96" s="52">
        <v>277</v>
      </c>
      <c r="N96" s="50">
        <v>49.552772808586766</v>
      </c>
    </row>
    <row r="97" spans="2:14" x14ac:dyDescent="0.25">
      <c r="G97" s="64"/>
      <c r="H97" s="22"/>
      <c r="I97" s="22"/>
    </row>
    <row r="98" spans="2:14" x14ac:dyDescent="0.25">
      <c r="G98" s="22"/>
      <c r="H98" s="22"/>
      <c r="I98" s="65"/>
    </row>
    <row r="99" spans="2:14" x14ac:dyDescent="0.25">
      <c r="B99" s="8" t="s">
        <v>81</v>
      </c>
      <c r="C99" s="9"/>
      <c r="D99" s="10"/>
      <c r="E99" s="43"/>
      <c r="F99" s="10"/>
      <c r="G99" s="43"/>
      <c r="H99" s="9" t="s">
        <v>100</v>
      </c>
      <c r="I99" s="10">
        <f>($H$66-$C$66)/$C$66*100</f>
        <v>74.637681159420282</v>
      </c>
      <c r="J99" s="43"/>
      <c r="K99" s="43"/>
      <c r="L99" s="43"/>
      <c r="M99" s="12" t="s">
        <v>102</v>
      </c>
      <c r="N99" s="7">
        <f>(M66-C66)/C66*100</f>
        <v>102.53623188405795</v>
      </c>
    </row>
    <row r="100" spans="2:14" x14ac:dyDescent="0.25">
      <c r="M100" s="13" t="s">
        <v>101</v>
      </c>
      <c r="N100" s="11">
        <f>(M66-H66)/H66*100</f>
        <v>15.975103734439832</v>
      </c>
    </row>
    <row r="102" spans="2:14" x14ac:dyDescent="0.25">
      <c r="B102" s="21" t="s">
        <v>82</v>
      </c>
      <c r="C102" s="21"/>
      <c r="D102" s="21"/>
      <c r="E102" s="44"/>
      <c r="G102" s="21" t="s">
        <v>82</v>
      </c>
      <c r="L102" s="21" t="s">
        <v>82</v>
      </c>
    </row>
    <row r="103" spans="2:14" ht="15.75" thickBot="1" x14ac:dyDescent="0.3">
      <c r="B103" s="56"/>
      <c r="C103" s="22"/>
      <c r="D103" s="22"/>
      <c r="E103" s="44"/>
    </row>
    <row r="104" spans="2:14" ht="15.75" thickBot="1" x14ac:dyDescent="0.3">
      <c r="B104" s="95" t="s">
        <v>83</v>
      </c>
      <c r="C104" s="14" t="s">
        <v>72</v>
      </c>
      <c r="D104" s="97" t="s">
        <v>3</v>
      </c>
      <c r="G104" s="89" t="s">
        <v>83</v>
      </c>
      <c r="H104" s="14" t="s">
        <v>72</v>
      </c>
      <c r="I104" s="97" t="s">
        <v>3</v>
      </c>
      <c r="L104" s="89" t="s">
        <v>83</v>
      </c>
      <c r="M104" s="14" t="s">
        <v>72</v>
      </c>
      <c r="N104" s="96" t="s">
        <v>3</v>
      </c>
    </row>
    <row r="105" spans="2:14" x14ac:dyDescent="0.25">
      <c r="B105" s="25"/>
      <c r="C105" s="22"/>
      <c r="D105" s="45"/>
      <c r="G105" s="25"/>
      <c r="H105" s="22"/>
      <c r="I105" s="45"/>
      <c r="L105" s="25"/>
      <c r="M105" s="22"/>
      <c r="N105" s="45"/>
    </row>
    <row r="106" spans="2:14" x14ac:dyDescent="0.25">
      <c r="B106" s="25" t="s">
        <v>4</v>
      </c>
      <c r="C106" s="22">
        <v>276</v>
      </c>
      <c r="D106" s="45">
        <v>100</v>
      </c>
      <c r="G106" s="25" t="s">
        <v>4</v>
      </c>
      <c r="H106" s="22">
        <v>482</v>
      </c>
      <c r="I106" s="45">
        <v>100</v>
      </c>
      <c r="L106" s="25" t="s">
        <v>4</v>
      </c>
      <c r="M106" s="22">
        <v>559</v>
      </c>
      <c r="N106" s="45">
        <v>100</v>
      </c>
    </row>
    <row r="107" spans="2:14" x14ac:dyDescent="0.25">
      <c r="B107" s="25"/>
      <c r="C107" s="22"/>
      <c r="D107" s="45"/>
      <c r="G107" s="25"/>
      <c r="H107" s="22"/>
      <c r="I107" s="45"/>
      <c r="L107" s="25"/>
      <c r="M107" s="22"/>
      <c r="N107" s="45"/>
    </row>
    <row r="108" spans="2:14" x14ac:dyDescent="0.25">
      <c r="B108" s="25" t="s">
        <v>84</v>
      </c>
      <c r="C108" s="22">
        <v>4</v>
      </c>
      <c r="D108" s="45">
        <v>1.4492753623188406</v>
      </c>
      <c r="G108" s="25" t="s">
        <v>84</v>
      </c>
      <c r="H108" s="22">
        <v>6</v>
      </c>
      <c r="I108" s="45">
        <v>1.2448132780082988</v>
      </c>
      <c r="L108" s="25" t="s">
        <v>84</v>
      </c>
      <c r="M108" s="22">
        <v>12</v>
      </c>
      <c r="N108" s="45">
        <v>2.1466905187835419</v>
      </c>
    </row>
    <row r="109" spans="2:14" x14ac:dyDescent="0.25">
      <c r="B109" s="25" t="s">
        <v>85</v>
      </c>
      <c r="C109" s="22">
        <v>18</v>
      </c>
      <c r="D109" s="45">
        <v>6.5217391304347823</v>
      </c>
      <c r="G109" s="25" t="s">
        <v>85</v>
      </c>
      <c r="H109" s="22">
        <v>22</v>
      </c>
      <c r="I109" s="45">
        <v>4.5643153526970952</v>
      </c>
      <c r="L109" s="25" t="s">
        <v>85</v>
      </c>
      <c r="M109" s="22">
        <v>50</v>
      </c>
      <c r="N109" s="45">
        <v>8.9445438282647594</v>
      </c>
    </row>
    <row r="110" spans="2:14" x14ac:dyDescent="0.25">
      <c r="B110" s="25" t="s">
        <v>86</v>
      </c>
      <c r="C110" s="22">
        <v>71</v>
      </c>
      <c r="D110" s="45">
        <v>25.724637681159418</v>
      </c>
      <c r="G110" s="25" t="s">
        <v>86</v>
      </c>
      <c r="H110" s="22">
        <v>104</v>
      </c>
      <c r="I110" s="45">
        <v>21.57676348547718</v>
      </c>
      <c r="L110" s="25" t="s">
        <v>86</v>
      </c>
      <c r="M110" s="22">
        <v>98</v>
      </c>
      <c r="N110" s="45">
        <v>17.531305903398927</v>
      </c>
    </row>
    <row r="111" spans="2:14" x14ac:dyDescent="0.25">
      <c r="B111" s="25" t="s">
        <v>87</v>
      </c>
      <c r="C111" s="22">
        <v>83</v>
      </c>
      <c r="D111" s="45">
        <v>30.072463768115941</v>
      </c>
      <c r="G111" s="25" t="s">
        <v>87</v>
      </c>
      <c r="H111" s="22">
        <v>127</v>
      </c>
      <c r="I111" s="45">
        <v>26.348547717842326</v>
      </c>
      <c r="L111" s="25" t="s">
        <v>87</v>
      </c>
      <c r="M111" s="22">
        <v>145</v>
      </c>
      <c r="N111" s="45">
        <v>25.939177101967797</v>
      </c>
    </row>
    <row r="112" spans="2:14" x14ac:dyDescent="0.25">
      <c r="B112" s="25" t="s">
        <v>88</v>
      </c>
      <c r="C112" s="22">
        <v>27</v>
      </c>
      <c r="D112" s="45">
        <v>9.7826086956521738</v>
      </c>
      <c r="G112" s="25" t="s">
        <v>88</v>
      </c>
      <c r="H112" s="22">
        <v>73</v>
      </c>
      <c r="I112" s="45">
        <v>15.145228215767634</v>
      </c>
      <c r="L112" s="25" t="s">
        <v>88</v>
      </c>
      <c r="M112" s="22">
        <v>61</v>
      </c>
      <c r="N112" s="45">
        <v>10.912343470483005</v>
      </c>
    </row>
    <row r="113" spans="2:14" x14ac:dyDescent="0.25">
      <c r="B113" s="25" t="s">
        <v>89</v>
      </c>
      <c r="C113" s="22">
        <v>30</v>
      </c>
      <c r="D113" s="45">
        <v>10.869565217391305</v>
      </c>
      <c r="G113" s="25" t="s">
        <v>89</v>
      </c>
      <c r="H113" s="22">
        <v>88</v>
      </c>
      <c r="I113" s="45">
        <v>18.257261410788381</v>
      </c>
      <c r="L113" s="25" t="s">
        <v>89</v>
      </c>
      <c r="M113" s="22">
        <v>100</v>
      </c>
      <c r="N113" s="45">
        <v>17.889087656529519</v>
      </c>
    </row>
    <row r="114" spans="2:14" x14ac:dyDescent="0.25">
      <c r="B114" s="25" t="s">
        <v>90</v>
      </c>
      <c r="C114" s="22">
        <v>36</v>
      </c>
      <c r="D114" s="45">
        <v>13.043478260869565</v>
      </c>
      <c r="G114" s="25" t="s">
        <v>90</v>
      </c>
      <c r="H114" s="22">
        <v>55</v>
      </c>
      <c r="I114" s="45">
        <v>11.410788381742739</v>
      </c>
      <c r="L114" s="25" t="s">
        <v>90</v>
      </c>
      <c r="M114" s="22">
        <v>87</v>
      </c>
      <c r="N114" s="45">
        <v>15.563506261180679</v>
      </c>
    </row>
    <row r="115" spans="2:14" ht="15.75" thickBot="1" x14ac:dyDescent="0.3">
      <c r="B115" s="51" t="s">
        <v>91</v>
      </c>
      <c r="C115" s="52">
        <v>7</v>
      </c>
      <c r="D115" s="50">
        <v>2.5362318840579712</v>
      </c>
      <c r="G115" s="51" t="s">
        <v>91</v>
      </c>
      <c r="H115" s="52">
        <v>7</v>
      </c>
      <c r="I115" s="50">
        <v>1.4522821576763485</v>
      </c>
      <c r="L115" s="51" t="s">
        <v>91</v>
      </c>
      <c r="M115" s="52">
        <v>6</v>
      </c>
      <c r="N115" s="50">
        <v>1.0733452593917709</v>
      </c>
    </row>
    <row r="116" spans="2:14" x14ac:dyDescent="0.25">
      <c r="G116" s="23"/>
      <c r="H116" s="23"/>
      <c r="I116" s="23"/>
    </row>
    <row r="117" spans="2:14" x14ac:dyDescent="0.25">
      <c r="G117" s="23"/>
      <c r="H117" s="23"/>
      <c r="I117" s="66"/>
    </row>
    <row r="118" spans="2:14" x14ac:dyDescent="0.25">
      <c r="B118" s="21" t="s">
        <v>93</v>
      </c>
      <c r="C118" s="22"/>
      <c r="D118" s="22"/>
      <c r="E118" s="67"/>
      <c r="F118" s="1"/>
      <c r="G118" s="21" t="s">
        <v>93</v>
      </c>
      <c r="H118" s="68"/>
      <c r="I118" s="68"/>
      <c r="L118" s="21" t="s">
        <v>93</v>
      </c>
    </row>
    <row r="119" spans="2:14" ht="15.75" thickBot="1" x14ac:dyDescent="0.3">
      <c r="B119" s="22"/>
      <c r="C119" s="22"/>
      <c r="D119" s="22"/>
      <c r="E119" s="67"/>
    </row>
    <row r="120" spans="2:14" ht="15.75" thickBot="1" x14ac:dyDescent="0.3">
      <c r="B120" s="89" t="s">
        <v>83</v>
      </c>
      <c r="C120" s="14" t="s">
        <v>72</v>
      </c>
      <c r="D120" s="96" t="s">
        <v>3</v>
      </c>
      <c r="G120" s="89" t="s">
        <v>92</v>
      </c>
      <c r="H120" s="14" t="s">
        <v>72</v>
      </c>
      <c r="I120" s="96" t="s">
        <v>3</v>
      </c>
      <c r="L120" s="89" t="s">
        <v>92</v>
      </c>
      <c r="M120" s="14" t="s">
        <v>110</v>
      </c>
      <c r="N120" s="97" t="s">
        <v>3</v>
      </c>
    </row>
    <row r="121" spans="2:14" x14ac:dyDescent="0.25">
      <c r="B121" s="25"/>
      <c r="C121" s="22"/>
      <c r="D121" s="45"/>
      <c r="G121" s="25"/>
      <c r="H121" s="22"/>
      <c r="I121" s="45"/>
      <c r="L121" s="25"/>
      <c r="M121" s="22"/>
      <c r="N121" s="45"/>
    </row>
    <row r="122" spans="2:14" x14ac:dyDescent="0.25">
      <c r="B122" s="25" t="s">
        <v>4</v>
      </c>
      <c r="C122" s="22">
        <v>520419</v>
      </c>
      <c r="D122" s="45">
        <v>100.00000000000003</v>
      </c>
      <c r="G122" s="25" t="s">
        <v>4</v>
      </c>
      <c r="H122" s="22">
        <v>882540</v>
      </c>
      <c r="I122" s="45">
        <f>SUM(I124:I131)</f>
        <v>100</v>
      </c>
      <c r="L122" s="25"/>
      <c r="M122" s="22">
        <v>638666</v>
      </c>
      <c r="N122" s="45">
        <v>100.00000000000001</v>
      </c>
    </row>
    <row r="123" spans="2:14" x14ac:dyDescent="0.25">
      <c r="B123" s="25"/>
      <c r="C123" s="22"/>
      <c r="D123" s="45"/>
      <c r="G123" s="25"/>
      <c r="H123" s="22"/>
      <c r="I123" s="45"/>
      <c r="L123" s="25"/>
      <c r="M123" s="22"/>
      <c r="N123" s="45"/>
    </row>
    <row r="124" spans="2:14" x14ac:dyDescent="0.25">
      <c r="B124" s="25" t="s">
        <v>84</v>
      </c>
      <c r="C124" s="22">
        <v>135237</v>
      </c>
      <c r="D124" s="45">
        <v>25.986176523147698</v>
      </c>
      <c r="G124" s="25" t="s">
        <v>84</v>
      </c>
      <c r="H124" s="22">
        <v>167170</v>
      </c>
      <c r="I124" s="45">
        <f t="shared" ref="I124:I130" si="2">H124/$H$122*100</f>
        <v>18.941917646792213</v>
      </c>
      <c r="L124" s="25" t="s">
        <v>84</v>
      </c>
      <c r="M124" s="22">
        <v>286146</v>
      </c>
      <c r="N124" s="45">
        <v>44.803700212630702</v>
      </c>
    </row>
    <row r="125" spans="2:14" x14ac:dyDescent="0.25">
      <c r="B125" s="25" t="s">
        <v>85</v>
      </c>
      <c r="C125" s="22">
        <v>854</v>
      </c>
      <c r="D125" s="45">
        <v>0.1640985436734631</v>
      </c>
      <c r="G125" s="25" t="s">
        <v>85</v>
      </c>
      <c r="H125" s="22">
        <v>10939</v>
      </c>
      <c r="I125" s="45">
        <f t="shared" si="2"/>
        <v>1.2394905613343306</v>
      </c>
      <c r="L125" s="25" t="s">
        <v>85</v>
      </c>
      <c r="M125" s="22">
        <v>17118</v>
      </c>
      <c r="N125" s="45">
        <v>2.6802741965283889</v>
      </c>
    </row>
    <row r="126" spans="2:14" x14ac:dyDescent="0.25">
      <c r="B126" s="25" t="s">
        <v>86</v>
      </c>
      <c r="C126" s="22">
        <v>100245</v>
      </c>
      <c r="D126" s="45">
        <v>19.262363595487482</v>
      </c>
      <c r="G126" s="25" t="s">
        <v>86</v>
      </c>
      <c r="H126" s="22">
        <v>156426</v>
      </c>
      <c r="I126" s="45">
        <f t="shared" si="2"/>
        <v>17.724522401250937</v>
      </c>
      <c r="L126" s="25" t="s">
        <v>86</v>
      </c>
      <c r="M126" s="22">
        <v>35008</v>
      </c>
      <c r="N126" s="45">
        <v>5.4814253459554765</v>
      </c>
    </row>
    <row r="127" spans="2:14" x14ac:dyDescent="0.25">
      <c r="B127" s="25" t="s">
        <v>87</v>
      </c>
      <c r="C127" s="22">
        <v>31096</v>
      </c>
      <c r="D127" s="45">
        <v>5.9751853794730785</v>
      </c>
      <c r="G127" s="25" t="s">
        <v>87</v>
      </c>
      <c r="H127" s="22">
        <v>45776</v>
      </c>
      <c r="I127" s="45">
        <f t="shared" si="2"/>
        <v>5.1868470550909871</v>
      </c>
      <c r="L127" s="25" t="s">
        <v>87</v>
      </c>
      <c r="M127" s="22">
        <v>37756</v>
      </c>
      <c r="N127" s="45">
        <v>5.9116971938384069</v>
      </c>
    </row>
    <row r="128" spans="2:14" x14ac:dyDescent="0.25">
      <c r="B128" s="25" t="s">
        <v>88</v>
      </c>
      <c r="C128" s="22">
        <v>179082</v>
      </c>
      <c r="D128" s="45">
        <v>34.411118733174618</v>
      </c>
      <c r="G128" s="25" t="s">
        <v>88</v>
      </c>
      <c r="H128" s="22">
        <v>219828</v>
      </c>
      <c r="I128" s="45">
        <f t="shared" si="2"/>
        <v>24.908559385410292</v>
      </c>
      <c r="L128" s="25" t="s">
        <v>88</v>
      </c>
      <c r="M128" s="22">
        <v>177917</v>
      </c>
      <c r="N128" s="45">
        <v>27.857596928598046</v>
      </c>
    </row>
    <row r="129" spans="2:14" x14ac:dyDescent="0.25">
      <c r="B129" s="25" t="s">
        <v>89</v>
      </c>
      <c r="C129" s="22">
        <v>60985</v>
      </c>
      <c r="D129" s="45">
        <v>11.718442255182843</v>
      </c>
      <c r="G129" s="25" t="s">
        <v>89</v>
      </c>
      <c r="H129" s="22">
        <v>232571</v>
      </c>
      <c r="I129" s="45">
        <f t="shared" si="2"/>
        <v>26.352459945158291</v>
      </c>
      <c r="L129" s="25" t="s">
        <v>89</v>
      </c>
      <c r="M129" s="22">
        <v>15942</v>
      </c>
      <c r="N129" s="45">
        <v>2.49614039263089</v>
      </c>
    </row>
    <row r="130" spans="2:14" x14ac:dyDescent="0.25">
      <c r="B130" s="25" t="s">
        <v>90</v>
      </c>
      <c r="C130" s="22">
        <v>3758</v>
      </c>
      <c r="D130" s="45">
        <v>0.72211045330781543</v>
      </c>
      <c r="G130" s="25" t="s">
        <v>90</v>
      </c>
      <c r="H130" s="22">
        <v>46469</v>
      </c>
      <c r="I130" s="45">
        <f t="shared" si="2"/>
        <v>5.2653704081401411</v>
      </c>
      <c r="L130" s="25" t="s">
        <v>90</v>
      </c>
      <c r="M130" s="22">
        <v>67747</v>
      </c>
      <c r="N130" s="45">
        <v>10.607578922316204</v>
      </c>
    </row>
    <row r="131" spans="2:14" ht="15.75" thickBot="1" x14ac:dyDescent="0.3">
      <c r="B131" s="51" t="s">
        <v>91</v>
      </c>
      <c r="C131" s="52">
        <v>9162</v>
      </c>
      <c r="D131" s="50">
        <v>1.7605045165530082</v>
      </c>
      <c r="G131" s="51" t="s">
        <v>91</v>
      </c>
      <c r="H131" s="52">
        <v>3361</v>
      </c>
      <c r="I131" s="50">
        <f>H131/$H$122*100</f>
        <v>0.3808325968228069</v>
      </c>
      <c r="L131" s="51" t="s">
        <v>91</v>
      </c>
      <c r="M131" s="52">
        <v>1032</v>
      </c>
      <c r="N131" s="50">
        <v>0.16158680750188675</v>
      </c>
    </row>
    <row r="132" spans="2:14" x14ac:dyDescent="0.25">
      <c r="G132" s="23"/>
      <c r="H132" s="23"/>
    </row>
    <row r="133" spans="2:14" x14ac:dyDescent="0.25">
      <c r="G133" s="23"/>
      <c r="H133" s="23"/>
    </row>
  </sheetData>
  <mergeCells count="5">
    <mergeCell ref="B1:E1"/>
    <mergeCell ref="G1:J1"/>
    <mergeCell ref="K1:N1"/>
    <mergeCell ref="B3:N3"/>
    <mergeCell ref="B2:N2"/>
  </mergeCells>
  <pageMargins left="0.7" right="0.7" top="0.78740157499999996" bottom="0.78740157499999996" header="0.3" footer="0.3"/>
  <pageSetup paperSize="9" scale="57" fitToHeight="0" orientation="landscape" r:id="rId1"/>
  <rowBreaks count="3" manualBreakCount="3">
    <brk id="57" max="14" man="1"/>
    <brk id="97" max="14" man="1"/>
    <brk id="117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24"/>
  <sheetViews>
    <sheetView workbookViewId="0">
      <selection activeCell="J14" sqref="J14"/>
    </sheetView>
  </sheetViews>
  <sheetFormatPr baseColWidth="10" defaultRowHeight="15" x14ac:dyDescent="0.25"/>
  <cols>
    <col min="2" max="2" width="36" bestFit="1" customWidth="1"/>
    <col min="3" max="5" width="14.140625" bestFit="1" customWidth="1"/>
    <col min="6" max="6" width="15.7109375" customWidth="1"/>
    <col min="7" max="7" width="15" customWidth="1"/>
    <col min="8" max="8" width="14.5703125" customWidth="1"/>
  </cols>
  <sheetData>
    <row r="1" spans="1:14" ht="90.75" customHeight="1" thickBot="1" x14ac:dyDescent="0.3">
      <c r="A1" s="15"/>
      <c r="B1" s="105" t="s">
        <v>126</v>
      </c>
      <c r="C1" s="106"/>
      <c r="D1" s="106"/>
      <c r="E1" s="106"/>
      <c r="F1" s="104"/>
      <c r="G1" s="106" t="s">
        <v>125</v>
      </c>
      <c r="H1" s="106"/>
      <c r="I1" s="106"/>
      <c r="J1" s="106"/>
      <c r="K1" s="106" t="s">
        <v>127</v>
      </c>
      <c r="L1" s="106"/>
      <c r="M1" s="106"/>
      <c r="N1" s="107"/>
    </row>
    <row r="2" spans="1:14" ht="19.5" customHeight="1" thickBot="1" x14ac:dyDescent="0.3"/>
    <row r="3" spans="1:14" ht="16.5" thickBot="1" x14ac:dyDescent="0.3">
      <c r="B3" s="112" t="s">
        <v>111</v>
      </c>
      <c r="C3" s="113"/>
      <c r="D3" s="113"/>
      <c r="E3" s="113"/>
      <c r="F3" s="113"/>
      <c r="G3" s="113"/>
      <c r="H3" s="114"/>
    </row>
    <row r="4" spans="1:14" x14ac:dyDescent="0.25">
      <c r="B4" s="15"/>
      <c r="C4" s="15"/>
      <c r="D4" s="15"/>
      <c r="E4" s="15"/>
      <c r="F4" s="15"/>
      <c r="G4" s="15"/>
      <c r="H4" s="15"/>
    </row>
    <row r="5" spans="1:14" x14ac:dyDescent="0.25">
      <c r="B5" s="21" t="s">
        <v>0</v>
      </c>
      <c r="C5" s="15"/>
      <c r="D5" s="15"/>
      <c r="E5" s="15"/>
      <c r="F5" s="15"/>
      <c r="G5" s="15"/>
      <c r="H5" s="15"/>
    </row>
    <row r="6" spans="1:14" ht="15.75" thickBot="1" x14ac:dyDescent="0.3">
      <c r="B6" s="15"/>
      <c r="C6" s="15"/>
      <c r="D6" s="15"/>
      <c r="E6" s="15"/>
      <c r="F6" s="15"/>
      <c r="G6" s="15"/>
      <c r="H6" s="15"/>
    </row>
    <row r="7" spans="1:14" ht="30.75" thickBot="1" x14ac:dyDescent="0.3">
      <c r="B7" s="73" t="s">
        <v>1</v>
      </c>
      <c r="C7" s="98" t="s">
        <v>96</v>
      </c>
      <c r="D7" s="99" t="s">
        <v>97</v>
      </c>
      <c r="E7" s="99" t="s">
        <v>113</v>
      </c>
      <c r="F7" s="98" t="s">
        <v>103</v>
      </c>
      <c r="G7" s="98" t="s">
        <v>104</v>
      </c>
      <c r="H7" s="103" t="s">
        <v>105</v>
      </c>
    </row>
    <row r="8" spans="1:14" x14ac:dyDescent="0.25">
      <c r="B8" s="74"/>
      <c r="C8" s="75"/>
      <c r="D8" s="76"/>
      <c r="E8" s="76"/>
      <c r="F8" s="75"/>
      <c r="G8" s="75"/>
      <c r="H8" s="77"/>
    </row>
    <row r="9" spans="1:14" x14ac:dyDescent="0.25">
      <c r="B9" s="35" t="s">
        <v>4</v>
      </c>
      <c r="C9" s="78">
        <v>520419</v>
      </c>
      <c r="D9" s="78">
        <v>882540</v>
      </c>
      <c r="E9" s="78">
        <v>638666</v>
      </c>
      <c r="F9" s="79">
        <f>(D9-C9)/C9*100</f>
        <v>69.582586339084472</v>
      </c>
      <c r="G9" s="79">
        <f>(E9-C9)/C9*100</f>
        <v>22.721499407208423</v>
      </c>
      <c r="H9" s="80">
        <f>(E9-D9)/D9*100</f>
        <v>-27.633195095972983</v>
      </c>
    </row>
    <row r="10" spans="1:14" x14ac:dyDescent="0.25">
      <c r="B10" s="81"/>
      <c r="C10" s="78"/>
      <c r="D10" s="78"/>
      <c r="E10" s="78"/>
      <c r="F10" s="79"/>
      <c r="G10" s="79"/>
      <c r="H10" s="80"/>
    </row>
    <row r="11" spans="1:14" ht="30" x14ac:dyDescent="0.25">
      <c r="B11" s="35" t="s">
        <v>5</v>
      </c>
      <c r="C11" s="78">
        <v>70037</v>
      </c>
      <c r="D11" s="78">
        <v>107266</v>
      </c>
      <c r="E11" s="78">
        <v>99438</v>
      </c>
      <c r="F11" s="79">
        <f>(D11-C11)/C11*100</f>
        <v>53.156188871596441</v>
      </c>
      <c r="G11" s="79">
        <f>(E11-C11)/C11*100</f>
        <v>41.979239544812032</v>
      </c>
      <c r="H11" s="80">
        <f t="shared" ref="H11:H41" si="0">(E11-D11)/D11*100</f>
        <v>-7.2977457908377303</v>
      </c>
    </row>
    <row r="12" spans="1:14" x14ac:dyDescent="0.25">
      <c r="B12" s="35" t="s">
        <v>9</v>
      </c>
      <c r="C12" s="78">
        <v>113045</v>
      </c>
      <c r="D12" s="78">
        <v>132980</v>
      </c>
      <c r="E12" s="78">
        <v>129034</v>
      </c>
      <c r="F12" s="79">
        <f>(D12-C12)/C12*100</f>
        <v>17.634570303861295</v>
      </c>
      <c r="G12" s="79">
        <f>(E12-C12)/C12*100</f>
        <v>14.143924985625194</v>
      </c>
      <c r="H12" s="80">
        <f t="shared" si="0"/>
        <v>-2.9673635133102723</v>
      </c>
    </row>
    <row r="13" spans="1:14" ht="45" x14ac:dyDescent="0.25">
      <c r="B13" s="35" t="s">
        <v>25</v>
      </c>
      <c r="C13" s="78"/>
      <c r="D13" s="78">
        <v>7462</v>
      </c>
      <c r="E13" s="78">
        <v>9651</v>
      </c>
      <c r="F13" s="79"/>
      <c r="G13" s="79"/>
      <c r="H13" s="80">
        <f t="shared" si="0"/>
        <v>29.335298847493966</v>
      </c>
    </row>
    <row r="14" spans="1:14" x14ac:dyDescent="0.25">
      <c r="B14" s="35" t="s">
        <v>26</v>
      </c>
      <c r="C14" s="78"/>
      <c r="D14" s="78">
        <v>46239</v>
      </c>
      <c r="E14" s="78">
        <v>47550</v>
      </c>
      <c r="F14" s="79"/>
      <c r="G14" s="79"/>
      <c r="H14" s="80">
        <f t="shared" si="0"/>
        <v>2.8352689288263155</v>
      </c>
    </row>
    <row r="15" spans="1:14" x14ac:dyDescent="0.25">
      <c r="B15" s="35" t="s">
        <v>27</v>
      </c>
      <c r="C15" s="78"/>
      <c r="D15" s="78">
        <v>3889</v>
      </c>
      <c r="E15" s="78">
        <v>5174</v>
      </c>
      <c r="F15" s="79"/>
      <c r="G15" s="79"/>
      <c r="H15" s="80">
        <f t="shared" si="0"/>
        <v>33.041913088197475</v>
      </c>
    </row>
    <row r="16" spans="1:14" x14ac:dyDescent="0.25">
      <c r="B16" s="35" t="s">
        <v>28</v>
      </c>
      <c r="C16" s="78"/>
      <c r="D16" s="78">
        <v>20923</v>
      </c>
      <c r="E16" s="78">
        <v>23440</v>
      </c>
      <c r="F16" s="79"/>
      <c r="G16" s="79"/>
      <c r="H16" s="80">
        <f t="shared" si="0"/>
        <v>12.029823639057497</v>
      </c>
    </row>
    <row r="17" spans="2:8" x14ac:dyDescent="0.25">
      <c r="B17" s="35" t="s">
        <v>29</v>
      </c>
      <c r="C17" s="78"/>
      <c r="D17" s="78">
        <v>2772</v>
      </c>
      <c r="E17" s="78">
        <v>3109</v>
      </c>
      <c r="F17" s="79"/>
      <c r="G17" s="79"/>
      <c r="H17" s="80">
        <f t="shared" si="0"/>
        <v>12.157287157287158</v>
      </c>
    </row>
    <row r="18" spans="2:8" x14ac:dyDescent="0.25">
      <c r="B18" s="35" t="s">
        <v>30</v>
      </c>
      <c r="C18" s="78"/>
      <c r="D18" s="78">
        <v>1455</v>
      </c>
      <c r="E18" s="78">
        <v>1606</v>
      </c>
      <c r="F18" s="79"/>
      <c r="G18" s="79"/>
      <c r="H18" s="80">
        <f t="shared" si="0"/>
        <v>10.378006872852234</v>
      </c>
    </row>
    <row r="19" spans="2:8" x14ac:dyDescent="0.25">
      <c r="B19" s="35" t="s">
        <v>31</v>
      </c>
      <c r="C19" s="78"/>
      <c r="D19" s="78">
        <v>1533</v>
      </c>
      <c r="E19" s="78">
        <v>2086</v>
      </c>
      <c r="F19" s="79"/>
      <c r="G19" s="79"/>
      <c r="H19" s="80">
        <f t="shared" si="0"/>
        <v>36.073059360730589</v>
      </c>
    </row>
    <row r="20" spans="2:8" x14ac:dyDescent="0.25">
      <c r="B20" s="35" t="s">
        <v>95</v>
      </c>
      <c r="C20" s="78">
        <v>55824</v>
      </c>
      <c r="D20" s="78">
        <v>76811</v>
      </c>
      <c r="E20" s="78">
        <v>82965</v>
      </c>
      <c r="F20" s="79">
        <f t="shared" ref="F20:F28" si="1">(D20-C20)/C20*100</f>
        <v>37.594941243909432</v>
      </c>
      <c r="G20" s="79">
        <f t="shared" ref="G20:G28" si="2">(E20-C20)/C20*100</f>
        <v>48.618873602751506</v>
      </c>
      <c r="H20" s="80">
        <f t="shared" si="0"/>
        <v>8.011873299397223</v>
      </c>
    </row>
    <row r="21" spans="2:8" x14ac:dyDescent="0.25">
      <c r="B21" s="35" t="s">
        <v>7</v>
      </c>
      <c r="C21" s="78">
        <v>6468</v>
      </c>
      <c r="D21" s="78">
        <v>12576</v>
      </c>
      <c r="E21" s="78">
        <v>8363</v>
      </c>
      <c r="F21" s="79">
        <f t="shared" si="1"/>
        <v>94.434137291280152</v>
      </c>
      <c r="G21" s="79">
        <f t="shared" si="2"/>
        <v>29.298082869511443</v>
      </c>
      <c r="H21" s="80">
        <f t="shared" si="0"/>
        <v>-33.50031806615776</v>
      </c>
    </row>
    <row r="22" spans="2:8" x14ac:dyDescent="0.25">
      <c r="B22" s="35" t="s">
        <v>6</v>
      </c>
      <c r="C22" s="78">
        <v>14875</v>
      </c>
      <c r="D22" s="78">
        <v>21716</v>
      </c>
      <c r="E22" s="78">
        <v>22497</v>
      </c>
      <c r="F22" s="79">
        <f t="shared" si="1"/>
        <v>45.989915966386555</v>
      </c>
      <c r="G22" s="79">
        <f t="shared" si="2"/>
        <v>51.240336134453777</v>
      </c>
      <c r="H22" s="80">
        <f t="shared" si="0"/>
        <v>3.5964265979001659</v>
      </c>
    </row>
    <row r="23" spans="2:8" x14ac:dyDescent="0.25">
      <c r="B23" s="35" t="s">
        <v>8</v>
      </c>
      <c r="C23" s="78">
        <v>8465</v>
      </c>
      <c r="D23" s="78">
        <v>13421</v>
      </c>
      <c r="E23" s="78">
        <v>12678</v>
      </c>
      <c r="F23" s="79">
        <f t="shared" si="1"/>
        <v>58.546958062610756</v>
      </c>
      <c r="G23" s="79">
        <f t="shared" si="2"/>
        <v>49.769639692852927</v>
      </c>
      <c r="H23" s="80">
        <f t="shared" si="0"/>
        <v>-5.5361001415691824</v>
      </c>
    </row>
    <row r="24" spans="2:8" x14ac:dyDescent="0.25">
      <c r="B24" s="35" t="s">
        <v>112</v>
      </c>
      <c r="C24" s="78">
        <v>11580</v>
      </c>
      <c r="D24" s="78">
        <v>16053</v>
      </c>
      <c r="E24" s="78">
        <v>25508</v>
      </c>
      <c r="F24" s="79">
        <f t="shared" si="1"/>
        <v>38.626943005181346</v>
      </c>
      <c r="G24" s="79">
        <f t="shared" si="2"/>
        <v>120.27633851468049</v>
      </c>
      <c r="H24" s="80">
        <f t="shared" si="0"/>
        <v>58.898648227745596</v>
      </c>
    </row>
    <row r="25" spans="2:8" x14ac:dyDescent="0.25">
      <c r="B25" s="35" t="s">
        <v>12</v>
      </c>
      <c r="C25" s="78">
        <v>20803</v>
      </c>
      <c r="D25" s="78">
        <v>24989</v>
      </c>
      <c r="E25" s="78">
        <v>20410</v>
      </c>
      <c r="F25" s="79">
        <f t="shared" si="1"/>
        <v>20.122097774359467</v>
      </c>
      <c r="G25" s="79">
        <f t="shared" si="2"/>
        <v>-1.8891506032783734</v>
      </c>
      <c r="H25" s="80">
        <f t="shared" si="0"/>
        <v>-18.324062587538517</v>
      </c>
    </row>
    <row r="26" spans="2:8" x14ac:dyDescent="0.25">
      <c r="B26" s="35" t="s">
        <v>32</v>
      </c>
      <c r="C26" s="78">
        <v>4303</v>
      </c>
      <c r="D26" s="78">
        <v>9728</v>
      </c>
      <c r="E26" s="78">
        <v>10032</v>
      </c>
      <c r="F26" s="79">
        <f t="shared" si="1"/>
        <v>126.07483151289797</v>
      </c>
      <c r="G26" s="79">
        <f t="shared" si="2"/>
        <v>133.13966999767604</v>
      </c>
      <c r="H26" s="80">
        <f t="shared" si="0"/>
        <v>3.125</v>
      </c>
    </row>
    <row r="27" spans="2:8" x14ac:dyDescent="0.25">
      <c r="B27" s="35" t="s">
        <v>13</v>
      </c>
      <c r="C27" s="78">
        <v>2564</v>
      </c>
      <c r="D27" s="78">
        <v>3827</v>
      </c>
      <c r="E27" s="78">
        <v>3901</v>
      </c>
      <c r="F27" s="79">
        <f t="shared" si="1"/>
        <v>49.258970358814352</v>
      </c>
      <c r="G27" s="79">
        <f t="shared" si="2"/>
        <v>52.145085803432131</v>
      </c>
      <c r="H27" s="80">
        <f t="shared" si="0"/>
        <v>1.9336294747844267</v>
      </c>
    </row>
    <row r="28" spans="2:8" x14ac:dyDescent="0.25">
      <c r="B28" s="35" t="s">
        <v>15</v>
      </c>
      <c r="C28" s="78">
        <v>5445</v>
      </c>
      <c r="D28" s="78">
        <v>6177</v>
      </c>
      <c r="E28" s="78">
        <v>4249</v>
      </c>
      <c r="F28" s="79">
        <f t="shared" si="1"/>
        <v>13.443526170798897</v>
      </c>
      <c r="G28" s="79">
        <f t="shared" si="2"/>
        <v>-21.965105601469237</v>
      </c>
      <c r="H28" s="80">
        <f t="shared" si="0"/>
        <v>-31.212562732718148</v>
      </c>
    </row>
    <row r="29" spans="2:8" x14ac:dyDescent="0.25">
      <c r="B29" s="35" t="s">
        <v>33</v>
      </c>
      <c r="C29" s="78"/>
      <c r="D29" s="78">
        <v>4121</v>
      </c>
      <c r="E29" s="78">
        <v>8494</v>
      </c>
      <c r="F29" s="79"/>
      <c r="G29" s="79"/>
      <c r="H29" s="80">
        <f t="shared" si="0"/>
        <v>106.11502062606164</v>
      </c>
    </row>
    <row r="30" spans="2:8" x14ac:dyDescent="0.25">
      <c r="B30" s="35" t="s">
        <v>34</v>
      </c>
      <c r="C30" s="78"/>
      <c r="D30" s="78">
        <v>3485</v>
      </c>
      <c r="E30" s="78">
        <v>4124</v>
      </c>
      <c r="F30" s="79"/>
      <c r="G30" s="79"/>
      <c r="H30" s="80">
        <f t="shared" si="0"/>
        <v>18.335724533715926</v>
      </c>
    </row>
    <row r="31" spans="2:8" x14ac:dyDescent="0.25">
      <c r="B31" s="35" t="s">
        <v>18</v>
      </c>
      <c r="C31" s="78">
        <v>5988</v>
      </c>
      <c r="D31" s="78">
        <v>10202</v>
      </c>
      <c r="E31" s="78">
        <v>9518</v>
      </c>
      <c r="F31" s="79">
        <f>(D31-C31)/C31*100</f>
        <v>70.374081496325985</v>
      </c>
      <c r="G31" s="79">
        <f>(E31-C31)/C31*100</f>
        <v>58.951235804943224</v>
      </c>
      <c r="H31" s="80">
        <f t="shared" si="0"/>
        <v>-6.7045677318172903</v>
      </c>
    </row>
    <row r="32" spans="2:8" x14ac:dyDescent="0.25">
      <c r="B32" s="35" t="s">
        <v>35</v>
      </c>
      <c r="C32" s="78"/>
      <c r="D32" s="78">
        <v>13065</v>
      </c>
      <c r="E32" s="78">
        <v>12404</v>
      </c>
      <c r="F32" s="79"/>
      <c r="G32" s="79"/>
      <c r="H32" s="80">
        <f t="shared" si="0"/>
        <v>-5.0593187906620738</v>
      </c>
    </row>
    <row r="33" spans="2:8" x14ac:dyDescent="0.25">
      <c r="B33" s="35" t="s">
        <v>36</v>
      </c>
      <c r="C33" s="78"/>
      <c r="D33" s="78">
        <v>2683</v>
      </c>
      <c r="E33" s="78">
        <v>3201</v>
      </c>
      <c r="F33" s="79"/>
      <c r="G33" s="79"/>
      <c r="H33" s="80">
        <f t="shared" si="0"/>
        <v>19.306746179649643</v>
      </c>
    </row>
    <row r="34" spans="2:8" x14ac:dyDescent="0.25">
      <c r="B34" s="82" t="s">
        <v>16</v>
      </c>
      <c r="C34" s="78">
        <v>23694</v>
      </c>
      <c r="D34" s="78">
        <v>15748</v>
      </c>
      <c r="E34" s="78">
        <v>15605</v>
      </c>
      <c r="F34" s="79">
        <f>(D34-C34)/C34*100</f>
        <v>-33.535916265721276</v>
      </c>
      <c r="G34" s="79">
        <f>(E34-C34)/C34*100</f>
        <v>-34.139444585127038</v>
      </c>
      <c r="H34" s="80">
        <f t="shared" si="0"/>
        <v>-0.90805181610363228</v>
      </c>
    </row>
    <row r="35" spans="2:8" x14ac:dyDescent="0.25">
      <c r="B35" s="35" t="s">
        <v>37</v>
      </c>
      <c r="C35" s="78"/>
      <c r="D35" s="78">
        <v>3797</v>
      </c>
      <c r="E35" s="78">
        <v>4513</v>
      </c>
      <c r="F35" s="79"/>
      <c r="G35" s="79"/>
      <c r="H35" s="80">
        <f t="shared" si="0"/>
        <v>18.856992362391363</v>
      </c>
    </row>
    <row r="36" spans="2:8" x14ac:dyDescent="0.25">
      <c r="B36" s="35" t="s">
        <v>38</v>
      </c>
      <c r="C36" s="78"/>
      <c r="D36" s="78">
        <v>68412</v>
      </c>
      <c r="E36" s="78">
        <v>38263</v>
      </c>
      <c r="F36" s="79"/>
      <c r="G36" s="79"/>
      <c r="H36" s="80">
        <f t="shared" si="0"/>
        <v>-44.069753844354793</v>
      </c>
    </row>
    <row r="37" spans="2:8" x14ac:dyDescent="0.25">
      <c r="B37" s="35" t="s">
        <v>19</v>
      </c>
      <c r="C37" s="78">
        <v>6923</v>
      </c>
      <c r="D37" s="78">
        <v>6856</v>
      </c>
      <c r="E37" s="78">
        <v>10649</v>
      </c>
      <c r="F37" s="79">
        <f>(D37-C37)/C37*100</f>
        <v>-0.96778853098367768</v>
      </c>
      <c r="G37" s="79">
        <f>(E37-C37)/C37*100</f>
        <v>53.820598006644516</v>
      </c>
      <c r="H37" s="80">
        <f t="shared" si="0"/>
        <v>55.323803967327891</v>
      </c>
    </row>
    <row r="38" spans="2:8" x14ac:dyDescent="0.25">
      <c r="B38" s="35" t="s">
        <v>20</v>
      </c>
      <c r="C38" s="78">
        <v>7383</v>
      </c>
      <c r="D38" s="78">
        <v>8239</v>
      </c>
      <c r="E38" s="78">
        <v>9212</v>
      </c>
      <c r="F38" s="79">
        <f>(D38-C38)/C38*100</f>
        <v>11.594202898550725</v>
      </c>
      <c r="G38" s="79">
        <f>(E38-C38)/C38*100</f>
        <v>24.773127454964104</v>
      </c>
      <c r="H38" s="80">
        <f t="shared" si="0"/>
        <v>11.809685641461343</v>
      </c>
    </row>
    <row r="39" spans="2:8" x14ac:dyDescent="0.25">
      <c r="B39" s="35" t="s">
        <v>21</v>
      </c>
      <c r="C39" s="78">
        <v>3546</v>
      </c>
      <c r="D39" s="78">
        <v>5596</v>
      </c>
      <c r="E39" s="78">
        <v>7929</v>
      </c>
      <c r="F39" s="79">
        <f>(D39-C39)/C39*100</f>
        <v>57.811618725324308</v>
      </c>
      <c r="G39" s="79">
        <f>(E39-C39)/C39*100</f>
        <v>123.6040609137056</v>
      </c>
      <c r="H39" s="80">
        <f t="shared" si="0"/>
        <v>41.69049320943531</v>
      </c>
    </row>
    <row r="40" spans="2:8" x14ac:dyDescent="0.25">
      <c r="B40" s="35" t="s">
        <v>39</v>
      </c>
      <c r="C40" s="78">
        <v>134582</v>
      </c>
      <c r="D40" s="78">
        <v>39395</v>
      </c>
      <c r="E40" s="78">
        <v>21712</v>
      </c>
      <c r="F40" s="79">
        <f>(D40-C40)/C40*100</f>
        <v>-70.727883372219168</v>
      </c>
      <c r="G40" s="79">
        <f>(E40-C40)/C40*100</f>
        <v>-83.867084751304034</v>
      </c>
      <c r="H40" s="80">
        <f t="shared" si="0"/>
        <v>-44.886406904429499</v>
      </c>
    </row>
    <row r="41" spans="2:8" ht="15.75" thickBot="1" x14ac:dyDescent="0.3">
      <c r="B41" s="41" t="s">
        <v>23</v>
      </c>
      <c r="C41" s="83">
        <v>24894</v>
      </c>
      <c r="D41" s="83">
        <v>283683</v>
      </c>
      <c r="E41" s="83">
        <v>79921</v>
      </c>
      <c r="F41" s="84">
        <f>(D41-C41)/C41*100</f>
        <v>1039.5637503012774</v>
      </c>
      <c r="G41" s="84">
        <f>(E41-C41)/C41*100</f>
        <v>221.04523178275889</v>
      </c>
      <c r="H41" s="85">
        <f t="shared" si="0"/>
        <v>-71.827356591688613</v>
      </c>
    </row>
    <row r="42" spans="2:8" x14ac:dyDescent="0.25">
      <c r="B42" s="15"/>
      <c r="C42" s="15"/>
      <c r="D42" s="15"/>
      <c r="E42" s="15"/>
      <c r="F42" s="15"/>
      <c r="G42" s="15"/>
      <c r="H42" s="15"/>
    </row>
    <row r="43" spans="2:8" x14ac:dyDescent="0.25">
      <c r="B43" s="15"/>
      <c r="C43" s="15"/>
      <c r="D43" s="15"/>
      <c r="E43" s="15"/>
      <c r="F43" s="15"/>
      <c r="G43" s="15"/>
      <c r="H43" s="15"/>
    </row>
    <row r="44" spans="2:8" x14ac:dyDescent="0.25">
      <c r="B44" s="21" t="s">
        <v>70</v>
      </c>
      <c r="C44" s="15"/>
      <c r="D44" s="15"/>
      <c r="E44" s="15"/>
      <c r="F44" s="15"/>
      <c r="G44" s="15"/>
      <c r="H44" s="15"/>
    </row>
    <row r="45" spans="2:8" ht="15.75" thickBot="1" x14ac:dyDescent="0.3">
      <c r="B45" s="15"/>
      <c r="C45" s="15"/>
      <c r="D45" s="15"/>
      <c r="E45" s="15"/>
      <c r="F45" s="15"/>
      <c r="G45" s="15"/>
      <c r="H45" s="15"/>
    </row>
    <row r="46" spans="2:8" ht="30.75" thickBot="1" x14ac:dyDescent="0.3">
      <c r="B46" s="73" t="s">
        <v>71</v>
      </c>
      <c r="C46" s="98" t="s">
        <v>107</v>
      </c>
      <c r="D46" s="99" t="s">
        <v>108</v>
      </c>
      <c r="E46" s="99" t="s">
        <v>109</v>
      </c>
      <c r="F46" s="98" t="s">
        <v>103</v>
      </c>
      <c r="G46" s="98" t="s">
        <v>104</v>
      </c>
      <c r="H46" s="103" t="s">
        <v>105</v>
      </c>
    </row>
    <row r="47" spans="2:8" x14ac:dyDescent="0.25">
      <c r="B47" s="32"/>
      <c r="C47" s="28"/>
      <c r="D47" s="33"/>
      <c r="E47" s="33"/>
      <c r="F47" s="28"/>
      <c r="G47" s="28"/>
      <c r="H47" s="29"/>
    </row>
    <row r="48" spans="2:8" x14ac:dyDescent="0.25">
      <c r="B48" s="4" t="s">
        <v>4</v>
      </c>
      <c r="C48" s="2">
        <v>276</v>
      </c>
      <c r="D48" s="2">
        <v>482</v>
      </c>
      <c r="E48" s="2">
        <f>SUM(E50:E53)</f>
        <v>559</v>
      </c>
      <c r="F48" s="69">
        <f>(D48-C48)/C48*100</f>
        <v>74.637681159420282</v>
      </c>
      <c r="G48" s="69">
        <f>(E48-C48)/C48*100</f>
        <v>102.53623188405795</v>
      </c>
      <c r="H48" s="70">
        <f>(E48-D48)/D48*100</f>
        <v>15.975103734439832</v>
      </c>
    </row>
    <row r="49" spans="2:8" x14ac:dyDescent="0.25">
      <c r="B49" s="27"/>
      <c r="C49" s="2"/>
      <c r="D49" s="2"/>
      <c r="E49" s="2"/>
      <c r="F49" s="69"/>
      <c r="G49" s="69"/>
      <c r="H49" s="70"/>
    </row>
    <row r="50" spans="2:8" x14ac:dyDescent="0.25">
      <c r="B50" s="4" t="s">
        <v>9</v>
      </c>
      <c r="C50" s="2">
        <v>208</v>
      </c>
      <c r="D50" s="2">
        <v>388</v>
      </c>
      <c r="E50" s="2">
        <v>448</v>
      </c>
      <c r="F50" s="69">
        <f>(D50-C50)/C50*100</f>
        <v>86.538461538461547</v>
      </c>
      <c r="G50" s="69">
        <f>(E50-C50)/C50*100</f>
        <v>115.38461538461537</v>
      </c>
      <c r="H50" s="70">
        <f>(E50-D50)/D50*100</f>
        <v>15.463917525773196</v>
      </c>
    </row>
    <row r="51" spans="2:8" x14ac:dyDescent="0.25">
      <c r="B51" s="4" t="s">
        <v>73</v>
      </c>
      <c r="C51" s="2">
        <v>23</v>
      </c>
      <c r="D51" s="2">
        <v>29</v>
      </c>
      <c r="E51" s="2">
        <v>45</v>
      </c>
      <c r="F51" s="69">
        <f>(D51-C51)/C51*100</f>
        <v>26.086956521739129</v>
      </c>
      <c r="G51" s="69">
        <f>(E51-C51)/C51*100</f>
        <v>95.652173913043484</v>
      </c>
      <c r="H51" s="70">
        <f>(E51-D51)/D51*100</f>
        <v>55.172413793103445</v>
      </c>
    </row>
    <row r="52" spans="2:8" x14ac:dyDescent="0.25">
      <c r="B52" s="4" t="s">
        <v>74</v>
      </c>
      <c r="C52" s="2">
        <v>41</v>
      </c>
      <c r="D52" s="2">
        <v>60</v>
      </c>
      <c r="E52" s="2">
        <v>60</v>
      </c>
      <c r="F52" s="69">
        <f>(D52-C52)/C52*100</f>
        <v>46.341463414634148</v>
      </c>
      <c r="G52" s="69">
        <f>(E52-C52)/C52*100</f>
        <v>46.341463414634148</v>
      </c>
      <c r="H52" s="70">
        <f>(E52-D52)/D52*100</f>
        <v>0</v>
      </c>
    </row>
    <row r="53" spans="2:8" ht="15.75" thickBot="1" x14ac:dyDescent="0.3">
      <c r="B53" s="5" t="s">
        <v>75</v>
      </c>
      <c r="C53" s="3">
        <v>4</v>
      </c>
      <c r="D53" s="3">
        <v>5</v>
      </c>
      <c r="E53" s="3">
        <v>6</v>
      </c>
      <c r="F53" s="71">
        <f>(D53-C53)/C53*100</f>
        <v>25</v>
      </c>
      <c r="G53" s="71">
        <f>(E53-C53)/C53*100</f>
        <v>50</v>
      </c>
      <c r="H53" s="72">
        <f>(E53-D53)/D53*100</f>
        <v>20</v>
      </c>
    </row>
    <row r="54" spans="2:8" x14ac:dyDescent="0.25">
      <c r="B54" s="15"/>
      <c r="C54" s="15"/>
      <c r="D54" s="15"/>
      <c r="E54" s="15"/>
      <c r="F54" s="15"/>
      <c r="G54" s="15"/>
      <c r="H54" s="15"/>
    </row>
    <row r="55" spans="2:8" x14ac:dyDescent="0.25">
      <c r="B55" s="15"/>
      <c r="C55" s="15"/>
      <c r="D55" s="15"/>
      <c r="E55" s="15"/>
      <c r="F55" s="15"/>
      <c r="G55" s="15"/>
      <c r="H55" s="15"/>
    </row>
    <row r="56" spans="2:8" x14ac:dyDescent="0.25">
      <c r="B56" s="55" t="s">
        <v>40</v>
      </c>
      <c r="C56" s="15"/>
      <c r="D56" s="15"/>
      <c r="E56" s="15"/>
      <c r="F56" s="15"/>
      <c r="G56" s="15"/>
      <c r="H56" s="15"/>
    </row>
    <row r="57" spans="2:8" ht="15.75" thickBot="1" x14ac:dyDescent="0.3">
      <c r="B57" s="15"/>
      <c r="C57" s="15"/>
      <c r="D57" s="15"/>
      <c r="E57" s="15"/>
      <c r="F57" s="15"/>
      <c r="G57" s="15"/>
      <c r="H57" s="15"/>
    </row>
    <row r="58" spans="2:8" ht="30.75" thickBot="1" x14ac:dyDescent="0.3">
      <c r="B58" s="73" t="s">
        <v>1</v>
      </c>
      <c r="C58" s="100" t="s">
        <v>114</v>
      </c>
      <c r="D58" s="102" t="s">
        <v>115</v>
      </c>
      <c r="E58" s="102" t="s">
        <v>116</v>
      </c>
      <c r="F58" s="100" t="s">
        <v>103</v>
      </c>
      <c r="G58" s="100" t="s">
        <v>104</v>
      </c>
      <c r="H58" s="101" t="s">
        <v>105</v>
      </c>
    </row>
    <row r="59" spans="2:8" x14ac:dyDescent="0.25">
      <c r="B59" s="32"/>
      <c r="C59" s="28"/>
      <c r="D59" s="33"/>
      <c r="E59" s="33"/>
      <c r="F59" s="28"/>
      <c r="G59" s="28"/>
      <c r="H59" s="29"/>
    </row>
    <row r="60" spans="2:8" x14ac:dyDescent="0.25">
      <c r="B60" s="4" t="s">
        <v>41</v>
      </c>
      <c r="C60" s="2">
        <v>276</v>
      </c>
      <c r="D60" s="2">
        <v>482</v>
      </c>
      <c r="E60" s="2">
        <v>559</v>
      </c>
      <c r="F60" s="69">
        <f>(D60-C60)/C60*100</f>
        <v>74.637681159420282</v>
      </c>
      <c r="G60" s="69">
        <f>(E60-C60)/C60*100</f>
        <v>102.53623188405795</v>
      </c>
      <c r="H60" s="70">
        <f>(E60-D60)/D60*100</f>
        <v>15.975103734439832</v>
      </c>
    </row>
    <row r="61" spans="2:8" x14ac:dyDescent="0.25">
      <c r="B61" s="27"/>
      <c r="C61" s="2"/>
      <c r="D61" s="2"/>
      <c r="E61" s="2"/>
      <c r="F61" s="69"/>
      <c r="G61" s="69"/>
      <c r="H61" s="70"/>
    </row>
    <row r="62" spans="2:8" x14ac:dyDescent="0.25">
      <c r="B62" s="4" t="s">
        <v>42</v>
      </c>
      <c r="C62" s="2">
        <v>81</v>
      </c>
      <c r="D62" s="2">
        <v>122</v>
      </c>
      <c r="E62" s="2">
        <v>153</v>
      </c>
      <c r="F62" s="69">
        <f>(D62-C62)/C62*100</f>
        <v>50.617283950617285</v>
      </c>
      <c r="G62" s="69">
        <f>(E62-C62)/C62*100</f>
        <v>88.888888888888886</v>
      </c>
      <c r="H62" s="70">
        <f t="shared" ref="H62:H92" si="3">(E62-D62)/D62*100</f>
        <v>25.409836065573771</v>
      </c>
    </row>
    <row r="63" spans="2:8" x14ac:dyDescent="0.25">
      <c r="B63" s="4" t="s">
        <v>43</v>
      </c>
      <c r="C63" s="2">
        <v>76</v>
      </c>
      <c r="D63" s="2">
        <v>110</v>
      </c>
      <c r="E63" s="2">
        <v>148</v>
      </c>
      <c r="F63" s="69">
        <f>(D63-C63)/C63*100</f>
        <v>44.736842105263158</v>
      </c>
      <c r="G63" s="69">
        <f>(E63-C63)/C63*100</f>
        <v>94.73684210526315</v>
      </c>
      <c r="H63" s="70">
        <f t="shared" si="3"/>
        <v>34.545454545454547</v>
      </c>
    </row>
    <row r="64" spans="2:8" x14ac:dyDescent="0.25">
      <c r="B64" s="4" t="s">
        <v>44</v>
      </c>
      <c r="C64" s="2"/>
      <c r="D64" s="2">
        <v>21</v>
      </c>
      <c r="E64" s="2">
        <v>33</v>
      </c>
      <c r="F64" s="69"/>
      <c r="G64" s="69"/>
      <c r="H64" s="70">
        <f t="shared" si="3"/>
        <v>57.142857142857139</v>
      </c>
    </row>
    <row r="65" spans="2:8" x14ac:dyDescent="0.25">
      <c r="B65" s="4" t="s">
        <v>45</v>
      </c>
      <c r="C65" s="2"/>
      <c r="D65" s="2">
        <v>74</v>
      </c>
      <c r="E65" s="2">
        <v>99</v>
      </c>
      <c r="F65" s="69"/>
      <c r="G65" s="69"/>
      <c r="H65" s="70">
        <f t="shared" si="3"/>
        <v>33.783783783783782</v>
      </c>
    </row>
    <row r="66" spans="2:8" x14ac:dyDescent="0.25">
      <c r="B66" s="4" t="s">
        <v>46</v>
      </c>
      <c r="C66" s="2"/>
      <c r="D66" s="2">
        <v>20</v>
      </c>
      <c r="E66" s="2">
        <v>27</v>
      </c>
      <c r="F66" s="69"/>
      <c r="G66" s="69"/>
      <c r="H66" s="70">
        <f t="shared" si="3"/>
        <v>35</v>
      </c>
    </row>
    <row r="67" spans="2:8" x14ac:dyDescent="0.25">
      <c r="B67" s="4" t="s">
        <v>47</v>
      </c>
      <c r="C67" s="2"/>
      <c r="D67" s="2">
        <v>41</v>
      </c>
      <c r="E67" s="2">
        <v>56</v>
      </c>
      <c r="F67" s="69"/>
      <c r="G67" s="69"/>
      <c r="H67" s="70">
        <f t="shared" si="3"/>
        <v>36.585365853658537</v>
      </c>
    </row>
    <row r="68" spans="2:8" x14ac:dyDescent="0.25">
      <c r="B68" s="4" t="s">
        <v>48</v>
      </c>
      <c r="C68" s="2"/>
      <c r="D68" s="2">
        <v>24</v>
      </c>
      <c r="E68" s="2">
        <v>32</v>
      </c>
      <c r="F68" s="69"/>
      <c r="G68" s="69"/>
      <c r="H68" s="70">
        <f t="shared" si="3"/>
        <v>33.333333333333329</v>
      </c>
    </row>
    <row r="69" spans="2:8" x14ac:dyDescent="0.25">
      <c r="B69" s="4" t="s">
        <v>49</v>
      </c>
      <c r="C69" s="2"/>
      <c r="D69" s="2">
        <v>15</v>
      </c>
      <c r="E69" s="2">
        <v>19</v>
      </c>
      <c r="F69" s="69"/>
      <c r="G69" s="69"/>
      <c r="H69" s="70">
        <f t="shared" si="3"/>
        <v>26.666666666666668</v>
      </c>
    </row>
    <row r="70" spans="2:8" x14ac:dyDescent="0.25">
      <c r="B70" s="4" t="s">
        <v>99</v>
      </c>
      <c r="C70" s="2"/>
      <c r="D70" s="2">
        <v>19</v>
      </c>
      <c r="E70" s="2">
        <v>26</v>
      </c>
      <c r="F70" s="69"/>
      <c r="G70" s="69"/>
      <c r="H70" s="70">
        <f t="shared" si="3"/>
        <v>36.84210526315789</v>
      </c>
    </row>
    <row r="71" spans="2:8" x14ac:dyDescent="0.25">
      <c r="B71" s="4" t="s">
        <v>95</v>
      </c>
      <c r="C71" s="2">
        <v>62</v>
      </c>
      <c r="D71" s="2">
        <f>SUM(D65:D70)</f>
        <v>193</v>
      </c>
      <c r="E71" s="2">
        <f>SUM(E65:E70)</f>
        <v>259</v>
      </c>
      <c r="F71" s="69">
        <f t="shared" ref="F71:F79" si="4">(D71-C71)/C71*100</f>
        <v>211.29032258064515</v>
      </c>
      <c r="G71" s="69">
        <f t="shared" ref="G71:G79" si="5">(E71-C71)/C71*100</f>
        <v>317.74193548387098</v>
      </c>
      <c r="H71" s="70">
        <f t="shared" si="3"/>
        <v>34.196891191709845</v>
      </c>
    </row>
    <row r="72" spans="2:8" x14ac:dyDescent="0.25">
      <c r="B72" s="4" t="s">
        <v>50</v>
      </c>
      <c r="C72" s="2">
        <v>26</v>
      </c>
      <c r="D72" s="2">
        <v>67</v>
      </c>
      <c r="E72" s="2">
        <v>60</v>
      </c>
      <c r="F72" s="69">
        <f t="shared" si="4"/>
        <v>157.69230769230768</v>
      </c>
      <c r="G72" s="69">
        <f t="shared" si="5"/>
        <v>130.76923076923077</v>
      </c>
      <c r="H72" s="70">
        <f t="shared" si="3"/>
        <v>-10.44776119402985</v>
      </c>
    </row>
    <row r="73" spans="2:8" x14ac:dyDescent="0.25">
      <c r="B73" s="4" t="s">
        <v>51</v>
      </c>
      <c r="C73" s="2">
        <v>38</v>
      </c>
      <c r="D73" s="2">
        <v>61</v>
      </c>
      <c r="E73" s="2">
        <v>75</v>
      </c>
      <c r="F73" s="69">
        <f t="shared" si="4"/>
        <v>60.526315789473685</v>
      </c>
      <c r="G73" s="69">
        <f t="shared" si="5"/>
        <v>97.368421052631575</v>
      </c>
      <c r="H73" s="70">
        <f t="shared" si="3"/>
        <v>22.950819672131146</v>
      </c>
    </row>
    <row r="74" spans="2:8" x14ac:dyDescent="0.25">
      <c r="B74" s="4" t="s">
        <v>52</v>
      </c>
      <c r="C74" s="2">
        <v>31</v>
      </c>
      <c r="D74" s="2">
        <v>53</v>
      </c>
      <c r="E74" s="2">
        <v>66</v>
      </c>
      <c r="F74" s="69">
        <f t="shared" si="4"/>
        <v>70.967741935483872</v>
      </c>
      <c r="G74" s="69">
        <f t="shared" si="5"/>
        <v>112.90322580645163</v>
      </c>
      <c r="H74" s="70">
        <f t="shared" si="3"/>
        <v>24.528301886792452</v>
      </c>
    </row>
    <row r="75" spans="2:8" x14ac:dyDescent="0.25">
      <c r="B75" s="4" t="s">
        <v>53</v>
      </c>
      <c r="C75" s="2">
        <v>39</v>
      </c>
      <c r="D75" s="2">
        <v>56</v>
      </c>
      <c r="E75" s="2">
        <v>59</v>
      </c>
      <c r="F75" s="69">
        <f t="shared" si="4"/>
        <v>43.589743589743591</v>
      </c>
      <c r="G75" s="69">
        <f t="shared" si="5"/>
        <v>51.282051282051277</v>
      </c>
      <c r="H75" s="70">
        <f t="shared" si="3"/>
        <v>5.3571428571428568</v>
      </c>
    </row>
    <row r="76" spans="2:8" x14ac:dyDescent="0.25">
      <c r="B76" s="4" t="s">
        <v>54</v>
      </c>
      <c r="C76" s="2">
        <v>31</v>
      </c>
      <c r="D76" s="2">
        <v>48</v>
      </c>
      <c r="E76" s="2">
        <v>68</v>
      </c>
      <c r="F76" s="69">
        <f t="shared" si="4"/>
        <v>54.838709677419352</v>
      </c>
      <c r="G76" s="69">
        <f t="shared" si="5"/>
        <v>119.35483870967742</v>
      </c>
      <c r="H76" s="70">
        <f t="shared" si="3"/>
        <v>41.666666666666671</v>
      </c>
    </row>
    <row r="77" spans="2:8" x14ac:dyDescent="0.25">
      <c r="B77" s="4" t="s">
        <v>55</v>
      </c>
      <c r="C77" s="2">
        <v>42</v>
      </c>
      <c r="D77" s="2">
        <v>48</v>
      </c>
      <c r="E77" s="2">
        <v>49</v>
      </c>
      <c r="F77" s="69">
        <f t="shared" si="4"/>
        <v>14.285714285714285</v>
      </c>
      <c r="G77" s="69">
        <f t="shared" si="5"/>
        <v>16.666666666666664</v>
      </c>
      <c r="H77" s="70">
        <f t="shared" si="3"/>
        <v>2.083333333333333</v>
      </c>
    </row>
    <row r="78" spans="2:8" x14ac:dyDescent="0.25">
      <c r="B78" s="4" t="s">
        <v>56</v>
      </c>
      <c r="C78" s="2">
        <v>15</v>
      </c>
      <c r="D78" s="2">
        <v>29</v>
      </c>
      <c r="E78" s="2">
        <v>37</v>
      </c>
      <c r="F78" s="69">
        <f t="shared" si="4"/>
        <v>93.333333333333329</v>
      </c>
      <c r="G78" s="69">
        <f t="shared" si="5"/>
        <v>146.66666666666666</v>
      </c>
      <c r="H78" s="70">
        <f t="shared" si="3"/>
        <v>27.586206896551722</v>
      </c>
    </row>
    <row r="79" spans="2:8" x14ac:dyDescent="0.25">
      <c r="B79" s="4" t="s">
        <v>57</v>
      </c>
      <c r="C79" s="2">
        <v>10</v>
      </c>
      <c r="D79" s="2">
        <v>21</v>
      </c>
      <c r="E79" s="2">
        <v>30</v>
      </c>
      <c r="F79" s="69">
        <f t="shared" si="4"/>
        <v>110.00000000000001</v>
      </c>
      <c r="G79" s="69">
        <f t="shared" si="5"/>
        <v>200</v>
      </c>
      <c r="H79" s="70">
        <f t="shared" si="3"/>
        <v>42.857142857142854</v>
      </c>
    </row>
    <row r="80" spans="2:8" x14ac:dyDescent="0.25">
      <c r="B80" s="4" t="s">
        <v>58</v>
      </c>
      <c r="C80" s="2"/>
      <c r="D80" s="2">
        <v>36</v>
      </c>
      <c r="E80" s="2">
        <v>47</v>
      </c>
      <c r="F80" s="69"/>
      <c r="G80" s="69"/>
      <c r="H80" s="70">
        <f t="shared" si="3"/>
        <v>30.555555555555557</v>
      </c>
    </row>
    <row r="81" spans="2:8" x14ac:dyDescent="0.25">
      <c r="B81" s="4" t="s">
        <v>59</v>
      </c>
      <c r="C81" s="2"/>
      <c r="D81" s="2">
        <v>32</v>
      </c>
      <c r="E81" s="2">
        <v>30</v>
      </c>
      <c r="F81" s="69"/>
      <c r="G81" s="69"/>
      <c r="H81" s="70">
        <f t="shared" si="3"/>
        <v>-6.25</v>
      </c>
    </row>
    <row r="82" spans="2:8" x14ac:dyDescent="0.25">
      <c r="B82" s="4" t="s">
        <v>60</v>
      </c>
      <c r="C82" s="2">
        <v>34</v>
      </c>
      <c r="D82" s="2">
        <v>52</v>
      </c>
      <c r="E82" s="2">
        <v>63</v>
      </c>
      <c r="F82" s="69">
        <f>(D82-C82)/C82*100</f>
        <v>52.941176470588239</v>
      </c>
      <c r="G82" s="69">
        <f>(E82-C82)/C82*100</f>
        <v>85.294117647058826</v>
      </c>
      <c r="H82" s="70">
        <f t="shared" si="3"/>
        <v>21.153846153846153</v>
      </c>
    </row>
    <row r="83" spans="2:8" x14ac:dyDescent="0.25">
      <c r="B83" s="4" t="s">
        <v>61</v>
      </c>
      <c r="C83" s="2"/>
      <c r="D83" s="2">
        <v>50</v>
      </c>
      <c r="E83" s="2">
        <v>63</v>
      </c>
      <c r="F83" s="69"/>
      <c r="G83" s="69"/>
      <c r="H83" s="70">
        <f t="shared" si="3"/>
        <v>26</v>
      </c>
    </row>
    <row r="84" spans="2:8" x14ac:dyDescent="0.25">
      <c r="B84" s="4" t="s">
        <v>62</v>
      </c>
      <c r="C84" s="2"/>
      <c r="D84" s="2">
        <v>20</v>
      </c>
      <c r="E84" s="2">
        <v>28</v>
      </c>
      <c r="F84" s="69"/>
      <c r="G84" s="69"/>
      <c r="H84" s="70">
        <f t="shared" si="3"/>
        <v>40</v>
      </c>
    </row>
    <row r="85" spans="2:8" x14ac:dyDescent="0.25">
      <c r="B85" s="6" t="s">
        <v>16</v>
      </c>
      <c r="C85" s="2">
        <v>40</v>
      </c>
      <c r="D85" s="2">
        <f>SUM(D83:D84)</f>
        <v>70</v>
      </c>
      <c r="E85" s="2">
        <f>SUM(E83:E84)</f>
        <v>91</v>
      </c>
      <c r="F85" s="69">
        <f>(D85-C85)/C85*100</f>
        <v>75</v>
      </c>
      <c r="G85" s="69">
        <f>(E85-C85)/C85*100</f>
        <v>127.49999999999999</v>
      </c>
      <c r="H85" s="70">
        <f t="shared" si="3"/>
        <v>30</v>
      </c>
    </row>
    <row r="86" spans="2:8" x14ac:dyDescent="0.25">
      <c r="B86" s="4" t="s">
        <v>63</v>
      </c>
      <c r="C86" s="2"/>
      <c r="D86" s="2">
        <v>14</v>
      </c>
      <c r="E86" s="2">
        <v>29</v>
      </c>
      <c r="F86" s="69"/>
      <c r="G86" s="69"/>
      <c r="H86" s="70">
        <f t="shared" si="3"/>
        <v>107.14285714285714</v>
      </c>
    </row>
    <row r="87" spans="2:8" x14ac:dyDescent="0.25">
      <c r="B87" s="4" t="s">
        <v>64</v>
      </c>
      <c r="C87" s="2"/>
      <c r="D87" s="2">
        <v>46</v>
      </c>
      <c r="E87" s="2">
        <v>72</v>
      </c>
      <c r="F87" s="69"/>
      <c r="G87" s="69"/>
      <c r="H87" s="70">
        <f t="shared" si="3"/>
        <v>56.521739130434781</v>
      </c>
    </row>
    <row r="88" spans="2:8" x14ac:dyDescent="0.25">
      <c r="B88" s="4" t="s">
        <v>65</v>
      </c>
      <c r="C88" s="2">
        <v>36</v>
      </c>
      <c r="D88" s="2">
        <v>55</v>
      </c>
      <c r="E88" s="2">
        <v>75</v>
      </c>
      <c r="F88" s="69">
        <f>(D88-C88)/C88*100</f>
        <v>52.777777777777779</v>
      </c>
      <c r="G88" s="69">
        <f>(E88-C88)/C88*100</f>
        <v>108.33333333333333</v>
      </c>
      <c r="H88" s="70">
        <f t="shared" si="3"/>
        <v>36.363636363636367</v>
      </c>
    </row>
    <row r="89" spans="2:8" x14ac:dyDescent="0.25">
      <c r="B89" s="4" t="s">
        <v>66</v>
      </c>
      <c r="C89" s="2">
        <v>39</v>
      </c>
      <c r="D89" s="2">
        <v>45</v>
      </c>
      <c r="E89" s="2">
        <v>58</v>
      </c>
      <c r="F89" s="69">
        <f>(D89-C89)/C89*100</f>
        <v>15.384615384615385</v>
      </c>
      <c r="G89" s="69">
        <f>(E89-C89)/C89*100</f>
        <v>48.717948717948715</v>
      </c>
      <c r="H89" s="70">
        <f t="shared" si="3"/>
        <v>28.888888888888886</v>
      </c>
    </row>
    <row r="90" spans="2:8" x14ac:dyDescent="0.25">
      <c r="B90" s="4" t="s">
        <v>98</v>
      </c>
      <c r="C90" s="2">
        <v>13</v>
      </c>
      <c r="D90" s="2">
        <v>13</v>
      </c>
      <c r="E90" s="2">
        <v>43</v>
      </c>
      <c r="F90" s="69">
        <f>(D90-C90)/C90*100</f>
        <v>0</v>
      </c>
      <c r="G90" s="69">
        <f>(E90-C90)/C90*100</f>
        <v>230.76923076923075</v>
      </c>
      <c r="H90" s="70">
        <f t="shared" si="3"/>
        <v>230.76923076923075</v>
      </c>
    </row>
    <row r="91" spans="2:8" x14ac:dyDescent="0.25">
      <c r="B91" s="4" t="s">
        <v>67</v>
      </c>
      <c r="C91" s="2">
        <v>87</v>
      </c>
      <c r="D91" s="2">
        <v>78</v>
      </c>
      <c r="E91" s="2">
        <v>91</v>
      </c>
      <c r="F91" s="69">
        <f>(D91-C91)/C91*100</f>
        <v>-10.344827586206897</v>
      </c>
      <c r="G91" s="69">
        <f>(E91-C91)/C91*100</f>
        <v>4.5977011494252871</v>
      </c>
      <c r="H91" s="70">
        <f t="shared" si="3"/>
        <v>16.666666666666664</v>
      </c>
    </row>
    <row r="92" spans="2:8" ht="15.75" thickBot="1" x14ac:dyDescent="0.3">
      <c r="B92" s="5" t="s">
        <v>68</v>
      </c>
      <c r="C92" s="3">
        <v>104</v>
      </c>
      <c r="D92" s="3">
        <v>225</v>
      </c>
      <c r="E92" s="3">
        <v>277</v>
      </c>
      <c r="F92" s="71">
        <f>(D92-C92)/C92*100</f>
        <v>116.34615384615385</v>
      </c>
      <c r="G92" s="71">
        <f>(E92-C92)/C92*100</f>
        <v>166.34615384615387</v>
      </c>
      <c r="H92" s="72">
        <f t="shared" si="3"/>
        <v>23.111111111111111</v>
      </c>
    </row>
    <row r="93" spans="2:8" x14ac:dyDescent="0.25">
      <c r="B93" s="15"/>
      <c r="C93" s="15"/>
      <c r="D93" s="15"/>
      <c r="E93" s="15"/>
      <c r="F93" s="15"/>
      <c r="G93" s="15"/>
      <c r="H93" s="15"/>
    </row>
    <row r="94" spans="2:8" x14ac:dyDescent="0.25">
      <c r="B94" s="15"/>
      <c r="C94" s="15"/>
      <c r="D94" s="15"/>
      <c r="E94" s="15"/>
      <c r="F94" s="15"/>
      <c r="G94" s="15"/>
      <c r="H94" s="15"/>
    </row>
    <row r="95" spans="2:8" x14ac:dyDescent="0.25">
      <c r="B95" s="21" t="s">
        <v>82</v>
      </c>
      <c r="C95" s="15"/>
      <c r="D95" s="15"/>
      <c r="E95" s="15"/>
      <c r="F95" s="15"/>
      <c r="G95" s="15"/>
      <c r="H95" s="15"/>
    </row>
    <row r="96" spans="2:8" ht="15.75" thickBot="1" x14ac:dyDescent="0.3">
      <c r="B96" s="15"/>
      <c r="C96" s="15"/>
      <c r="D96" s="15"/>
      <c r="E96" s="15"/>
      <c r="F96" s="15"/>
      <c r="G96" s="15"/>
      <c r="H96" s="15"/>
    </row>
    <row r="97" spans="2:8" ht="30.75" thickBot="1" x14ac:dyDescent="0.3">
      <c r="B97" s="73" t="s">
        <v>83</v>
      </c>
      <c r="C97" s="98" t="s">
        <v>107</v>
      </c>
      <c r="D97" s="99" t="s">
        <v>108</v>
      </c>
      <c r="E97" s="99" t="s">
        <v>109</v>
      </c>
      <c r="F97" s="98" t="s">
        <v>103</v>
      </c>
      <c r="G97" s="98" t="s">
        <v>104</v>
      </c>
      <c r="H97" s="103" t="s">
        <v>105</v>
      </c>
    </row>
    <row r="98" spans="2:8" x14ac:dyDescent="0.25">
      <c r="B98" s="32"/>
      <c r="C98" s="28"/>
      <c r="D98" s="33"/>
      <c r="E98" s="33"/>
      <c r="F98" s="28"/>
      <c r="G98" s="28"/>
      <c r="H98" s="29"/>
    </row>
    <row r="99" spans="2:8" x14ac:dyDescent="0.25">
      <c r="B99" s="4" t="s">
        <v>4</v>
      </c>
      <c r="C99" s="2">
        <v>276</v>
      </c>
      <c r="D99" s="2">
        <v>482</v>
      </c>
      <c r="E99" s="2">
        <v>559</v>
      </c>
      <c r="F99" s="69">
        <f>(D99-C99)/C99*100</f>
        <v>74.637681159420282</v>
      </c>
      <c r="G99" s="69">
        <f>(E99-C99)/C99*100</f>
        <v>102.53623188405795</v>
      </c>
      <c r="H99" s="70">
        <f>(E99-D99)/D99*100</f>
        <v>15.975103734439832</v>
      </c>
    </row>
    <row r="100" spans="2:8" x14ac:dyDescent="0.25">
      <c r="B100" s="27"/>
      <c r="C100" s="2"/>
      <c r="D100" s="2"/>
      <c r="E100" s="2"/>
      <c r="F100" s="69"/>
      <c r="G100" s="69"/>
      <c r="H100" s="70"/>
    </row>
    <row r="101" spans="2:8" x14ac:dyDescent="0.25">
      <c r="B101" s="4" t="s">
        <v>84</v>
      </c>
      <c r="C101" s="2">
        <v>4</v>
      </c>
      <c r="D101" s="2">
        <v>6</v>
      </c>
      <c r="E101" s="2">
        <v>12</v>
      </c>
      <c r="F101" s="69">
        <f t="shared" ref="F101:F108" si="6">(D101-C101)/C101*100</f>
        <v>50</v>
      </c>
      <c r="G101" s="69">
        <f t="shared" ref="G101:G108" si="7">(E101-C101)/C101*100</f>
        <v>200</v>
      </c>
      <c r="H101" s="70">
        <f t="shared" ref="H101:H108" si="8">(E101-D101)/D101*100</f>
        <v>100</v>
      </c>
    </row>
    <row r="102" spans="2:8" x14ac:dyDescent="0.25">
      <c r="B102" s="4" t="s">
        <v>85</v>
      </c>
      <c r="C102" s="2">
        <v>18</v>
      </c>
      <c r="D102" s="2">
        <v>22</v>
      </c>
      <c r="E102" s="2">
        <v>50</v>
      </c>
      <c r="F102" s="69">
        <f t="shared" si="6"/>
        <v>22.222222222222221</v>
      </c>
      <c r="G102" s="69">
        <f t="shared" si="7"/>
        <v>177.77777777777777</v>
      </c>
      <c r="H102" s="70">
        <f t="shared" si="8"/>
        <v>127.27272727272727</v>
      </c>
    </row>
    <row r="103" spans="2:8" x14ac:dyDescent="0.25">
      <c r="B103" s="4" t="s">
        <v>86</v>
      </c>
      <c r="C103" s="2">
        <v>71</v>
      </c>
      <c r="D103" s="2">
        <v>104</v>
      </c>
      <c r="E103" s="2">
        <v>98</v>
      </c>
      <c r="F103" s="69">
        <f t="shared" si="6"/>
        <v>46.478873239436616</v>
      </c>
      <c r="G103" s="69">
        <f t="shared" si="7"/>
        <v>38.028169014084504</v>
      </c>
      <c r="H103" s="70">
        <f t="shared" si="8"/>
        <v>-5.7692307692307692</v>
      </c>
    </row>
    <row r="104" spans="2:8" x14ac:dyDescent="0.25">
      <c r="B104" s="4" t="s">
        <v>87</v>
      </c>
      <c r="C104" s="2">
        <v>83</v>
      </c>
      <c r="D104" s="2">
        <v>127</v>
      </c>
      <c r="E104" s="2">
        <v>145</v>
      </c>
      <c r="F104" s="69">
        <f t="shared" si="6"/>
        <v>53.01204819277109</v>
      </c>
      <c r="G104" s="69">
        <f t="shared" si="7"/>
        <v>74.698795180722882</v>
      </c>
      <c r="H104" s="70">
        <f t="shared" si="8"/>
        <v>14.173228346456693</v>
      </c>
    </row>
    <row r="105" spans="2:8" x14ac:dyDescent="0.25">
      <c r="B105" s="4" t="s">
        <v>88</v>
      </c>
      <c r="C105" s="2">
        <v>27</v>
      </c>
      <c r="D105" s="2">
        <v>73</v>
      </c>
      <c r="E105" s="2">
        <v>61</v>
      </c>
      <c r="F105" s="69">
        <f t="shared" si="6"/>
        <v>170.37037037037038</v>
      </c>
      <c r="G105" s="69">
        <f t="shared" si="7"/>
        <v>125.92592592592592</v>
      </c>
      <c r="H105" s="70">
        <f t="shared" si="8"/>
        <v>-16.43835616438356</v>
      </c>
    </row>
    <row r="106" spans="2:8" x14ac:dyDescent="0.25">
      <c r="B106" s="4" t="s">
        <v>89</v>
      </c>
      <c r="C106" s="2">
        <v>30</v>
      </c>
      <c r="D106" s="2">
        <v>88</v>
      </c>
      <c r="E106" s="2">
        <v>100</v>
      </c>
      <c r="F106" s="69">
        <f t="shared" si="6"/>
        <v>193.33333333333334</v>
      </c>
      <c r="G106" s="69">
        <f t="shared" si="7"/>
        <v>233.33333333333334</v>
      </c>
      <c r="H106" s="70">
        <f t="shared" si="8"/>
        <v>13.636363636363635</v>
      </c>
    </row>
    <row r="107" spans="2:8" x14ac:dyDescent="0.25">
      <c r="B107" s="4" t="s">
        <v>90</v>
      </c>
      <c r="C107" s="2">
        <v>36</v>
      </c>
      <c r="D107" s="2">
        <v>55</v>
      </c>
      <c r="E107" s="2">
        <v>87</v>
      </c>
      <c r="F107" s="69">
        <f t="shared" si="6"/>
        <v>52.777777777777779</v>
      </c>
      <c r="G107" s="69">
        <f t="shared" si="7"/>
        <v>141.66666666666669</v>
      </c>
      <c r="H107" s="70">
        <f t="shared" si="8"/>
        <v>58.18181818181818</v>
      </c>
    </row>
    <row r="108" spans="2:8" ht="15.75" thickBot="1" x14ac:dyDescent="0.3">
      <c r="B108" s="5" t="s">
        <v>91</v>
      </c>
      <c r="C108" s="3">
        <v>7</v>
      </c>
      <c r="D108" s="3">
        <v>7</v>
      </c>
      <c r="E108" s="3">
        <v>6</v>
      </c>
      <c r="F108" s="71">
        <f t="shared" si="6"/>
        <v>0</v>
      </c>
      <c r="G108" s="71">
        <f t="shared" si="7"/>
        <v>-14.285714285714285</v>
      </c>
      <c r="H108" s="72">
        <f t="shared" si="8"/>
        <v>-14.285714285714285</v>
      </c>
    </row>
    <row r="109" spans="2:8" x14ac:dyDescent="0.25">
      <c r="B109" s="15"/>
      <c r="C109" s="15"/>
      <c r="D109" s="15"/>
      <c r="E109" s="15"/>
      <c r="F109" s="15"/>
      <c r="G109" s="15"/>
      <c r="H109" s="15"/>
    </row>
    <row r="110" spans="2:8" x14ac:dyDescent="0.25">
      <c r="B110" s="15"/>
      <c r="C110" s="15"/>
      <c r="D110" s="15"/>
      <c r="E110" s="15"/>
      <c r="F110" s="15"/>
      <c r="G110" s="15"/>
      <c r="H110" s="15"/>
    </row>
    <row r="111" spans="2:8" x14ac:dyDescent="0.25">
      <c r="B111" s="21" t="s">
        <v>93</v>
      </c>
      <c r="C111" s="15"/>
      <c r="D111" s="15"/>
      <c r="E111" s="15"/>
      <c r="F111" s="15"/>
      <c r="G111" s="15"/>
      <c r="H111" s="15"/>
    </row>
    <row r="112" spans="2:8" ht="15.75" thickBot="1" x14ac:dyDescent="0.3">
      <c r="B112" s="15"/>
      <c r="C112" s="15"/>
      <c r="D112" s="15"/>
      <c r="E112" s="15"/>
      <c r="F112" s="15"/>
      <c r="G112" s="15"/>
      <c r="H112" s="15"/>
    </row>
    <row r="113" spans="2:8" ht="30.75" thickBot="1" x14ac:dyDescent="0.3">
      <c r="B113" s="73" t="s">
        <v>83</v>
      </c>
      <c r="C113" s="98" t="s">
        <v>96</v>
      </c>
      <c r="D113" s="99" t="s">
        <v>97</v>
      </c>
      <c r="E113" s="99" t="s">
        <v>113</v>
      </c>
      <c r="F113" s="98" t="s">
        <v>103</v>
      </c>
      <c r="G113" s="98" t="s">
        <v>104</v>
      </c>
      <c r="H113" s="103" t="s">
        <v>105</v>
      </c>
    </row>
    <row r="114" spans="2:8" x14ac:dyDescent="0.25">
      <c r="B114" s="32"/>
      <c r="C114" s="28"/>
      <c r="D114" s="33"/>
      <c r="E114" s="33"/>
      <c r="F114" s="28"/>
      <c r="G114" s="28"/>
      <c r="H114" s="29"/>
    </row>
    <row r="115" spans="2:8" x14ac:dyDescent="0.25">
      <c r="B115" s="4" t="s">
        <v>4</v>
      </c>
      <c r="C115" s="22">
        <v>520419</v>
      </c>
      <c r="D115" s="22">
        <v>882540</v>
      </c>
      <c r="E115" s="22">
        <v>638666</v>
      </c>
      <c r="F115" s="69">
        <f>(D115-C115)/C115*100</f>
        <v>69.582586339084472</v>
      </c>
      <c r="G115" s="69">
        <f>(E115-C115)/C115*100</f>
        <v>22.721499407208423</v>
      </c>
      <c r="H115" s="70">
        <f>(E115-D115)/D115*100</f>
        <v>-27.633195095972983</v>
      </c>
    </row>
    <row r="116" spans="2:8" x14ac:dyDescent="0.25">
      <c r="B116" s="27"/>
      <c r="C116" s="22"/>
      <c r="D116" s="22"/>
      <c r="E116" s="22"/>
      <c r="F116" s="69"/>
      <c r="G116" s="69"/>
      <c r="H116" s="70"/>
    </row>
    <row r="117" spans="2:8" x14ac:dyDescent="0.25">
      <c r="B117" s="4" t="s">
        <v>84</v>
      </c>
      <c r="C117" s="22">
        <v>135237</v>
      </c>
      <c r="D117" s="22">
        <v>167170</v>
      </c>
      <c r="E117" s="22">
        <v>286146</v>
      </c>
      <c r="F117" s="69">
        <f t="shared" ref="F117:F124" si="9">(D117-C117)/C117*100</f>
        <v>23.612620806436109</v>
      </c>
      <c r="G117" s="69">
        <f t="shared" ref="G117:G124" si="10">(E117-C117)/C117*100</f>
        <v>111.58854455511435</v>
      </c>
      <c r="H117" s="70">
        <f t="shared" ref="H117:H124" si="11">(E117-D117)/D117*100</f>
        <v>71.170664592929356</v>
      </c>
    </row>
    <row r="118" spans="2:8" x14ac:dyDescent="0.25">
      <c r="B118" s="4" t="s">
        <v>85</v>
      </c>
      <c r="C118" s="22">
        <v>854</v>
      </c>
      <c r="D118" s="22">
        <v>10939</v>
      </c>
      <c r="E118" s="22">
        <v>17118</v>
      </c>
      <c r="F118" s="69">
        <f t="shared" si="9"/>
        <v>1180.9133489461358</v>
      </c>
      <c r="G118" s="69">
        <f t="shared" si="10"/>
        <v>1904.4496487119438</v>
      </c>
      <c r="H118" s="70">
        <f t="shared" si="11"/>
        <v>56.485967638723835</v>
      </c>
    </row>
    <row r="119" spans="2:8" x14ac:dyDescent="0.25">
      <c r="B119" s="4" t="s">
        <v>86</v>
      </c>
      <c r="C119" s="22">
        <v>100245</v>
      </c>
      <c r="D119" s="22">
        <v>156426</v>
      </c>
      <c r="E119" s="22">
        <v>35008</v>
      </c>
      <c r="F119" s="69">
        <f t="shared" si="9"/>
        <v>56.043692952266944</v>
      </c>
      <c r="G119" s="69">
        <f t="shared" si="10"/>
        <v>-65.07755997805377</v>
      </c>
      <c r="H119" s="70">
        <f t="shared" si="11"/>
        <v>-77.62008873205221</v>
      </c>
    </row>
    <row r="120" spans="2:8" x14ac:dyDescent="0.25">
      <c r="B120" s="4" t="s">
        <v>87</v>
      </c>
      <c r="C120" s="22">
        <v>31096</v>
      </c>
      <c r="D120" s="22">
        <v>45776</v>
      </c>
      <c r="E120" s="22">
        <v>37756</v>
      </c>
      <c r="F120" s="69">
        <f t="shared" si="9"/>
        <v>47.208644198610756</v>
      </c>
      <c r="G120" s="69">
        <f t="shared" si="10"/>
        <v>21.417545665037306</v>
      </c>
      <c r="H120" s="70">
        <f t="shared" si="11"/>
        <v>-17.520097867878366</v>
      </c>
    </row>
    <row r="121" spans="2:8" x14ac:dyDescent="0.25">
      <c r="B121" s="4" t="s">
        <v>88</v>
      </c>
      <c r="C121" s="22">
        <v>179082</v>
      </c>
      <c r="D121" s="22">
        <v>219828</v>
      </c>
      <c r="E121" s="22">
        <v>177917</v>
      </c>
      <c r="F121" s="69">
        <f t="shared" si="9"/>
        <v>22.752705464535801</v>
      </c>
      <c r="G121" s="69">
        <f t="shared" si="10"/>
        <v>-0.65053997610033398</v>
      </c>
      <c r="H121" s="70">
        <f t="shared" si="11"/>
        <v>-19.065360190694545</v>
      </c>
    </row>
    <row r="122" spans="2:8" x14ac:dyDescent="0.25">
      <c r="B122" s="4" t="s">
        <v>89</v>
      </c>
      <c r="C122" s="22">
        <v>60985</v>
      </c>
      <c r="D122" s="22">
        <v>232571</v>
      </c>
      <c r="E122" s="22">
        <v>15942</v>
      </c>
      <c r="F122" s="69">
        <f t="shared" si="9"/>
        <v>281.35771091251945</v>
      </c>
      <c r="G122" s="69">
        <f t="shared" si="10"/>
        <v>-73.859145691563498</v>
      </c>
      <c r="H122" s="70">
        <f t="shared" si="11"/>
        <v>-93.145319063855766</v>
      </c>
    </row>
    <row r="123" spans="2:8" x14ac:dyDescent="0.25">
      <c r="B123" s="4" t="s">
        <v>90</v>
      </c>
      <c r="C123" s="22">
        <v>3758</v>
      </c>
      <c r="D123" s="22">
        <v>46469</v>
      </c>
      <c r="E123" s="22">
        <v>67747</v>
      </c>
      <c r="F123" s="69">
        <f t="shared" si="9"/>
        <v>1136.5353911655136</v>
      </c>
      <c r="G123" s="69">
        <f t="shared" si="10"/>
        <v>1702.7408195848857</v>
      </c>
      <c r="H123" s="70">
        <f t="shared" si="11"/>
        <v>45.78966622909897</v>
      </c>
    </row>
    <row r="124" spans="2:8" ht="15.75" thickBot="1" x14ac:dyDescent="0.3">
      <c r="B124" s="5" t="s">
        <v>91</v>
      </c>
      <c r="C124" s="52">
        <v>9162</v>
      </c>
      <c r="D124" s="52">
        <v>3361</v>
      </c>
      <c r="E124" s="52">
        <v>1032</v>
      </c>
      <c r="F124" s="71">
        <f t="shared" si="9"/>
        <v>-63.315869897402308</v>
      </c>
      <c r="G124" s="71">
        <f t="shared" si="10"/>
        <v>-88.736083824492468</v>
      </c>
      <c r="H124" s="72">
        <f t="shared" si="11"/>
        <v>-69.294852722404045</v>
      </c>
    </row>
  </sheetData>
  <mergeCells count="4">
    <mergeCell ref="K1:N1"/>
    <mergeCell ref="B3:H3"/>
    <mergeCell ref="B1:E1"/>
    <mergeCell ref="G1:J1"/>
  </mergeCells>
  <pageMargins left="0.7" right="0.7" top="0.78740157499999996" bottom="0.78740157499999996" header="0.3" footer="0.3"/>
  <pageSetup paperSize="9" scale="76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Gesamtüberblick</vt:lpstr>
      <vt:lpstr>Wachstumsraten</vt:lpstr>
      <vt:lpstr>Gesamtüberblick!Druckbereich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Dominik Neumann</dc:creator>
  <cp:lastModifiedBy>Klinkhardt</cp:lastModifiedBy>
  <cp:lastPrinted>2013-09-23T13:56:54Z</cp:lastPrinted>
  <dcterms:created xsi:type="dcterms:W3CDTF">2012-10-04T14:37:07Z</dcterms:created>
  <dcterms:modified xsi:type="dcterms:W3CDTF">2014-11-13T08:42:52Z</dcterms:modified>
</cp:coreProperties>
</file>